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10\業務sw\出力抑制保証\■九州電力出力抑制\第5回目(R2.9~R3.2)\"/>
    </mc:Choice>
  </mc:AlternateContent>
  <workbookProtection workbookAlgorithmName="SHA-512" workbookHashValue="K3gKCHTeKSpaguKWlfx8KH4XgxV5+/VN87YEKjz7ehce1un5IA2I3Cr5YMV+LQ1GOWj/BycM1ZnQDPLaF23JFQ==" workbookSaltValue="YjloF6+zpfidjgzucWaycA==" workbookSpinCount="100000" lockStructure="1"/>
  <bookViews>
    <workbookView xWindow="0" yWindow="0" windowWidth="28800" windowHeight="11610"/>
  </bookViews>
  <sheets>
    <sheet name="九電_005" sheetId="1" r:id="rId1"/>
    <sheet name="Sheet5" sheetId="5" state="hidden" r:id="rId2"/>
    <sheet name="パスワード生成" sheetId="2" state="hidden" r:id="rId3"/>
    <sheet name="8県まとめ" sheetId="6" state="hidden" r:id="rId4"/>
  </sheets>
  <definedNames>
    <definedName name="_xlnm._FilterDatabase" localSheetId="3" hidden="1">'8県まとめ'!$A$1:$L$229</definedName>
    <definedName name="_xlnm._FilterDatabase" localSheetId="1" hidden="1">Sheet5!$A$2:$N$348</definedName>
    <definedName name="_xlnm._FilterDatabase" localSheetId="0" hidden="1">Sheet5!$P$2:$Q$2</definedName>
    <definedName name="_xlnm.Print_Area" localSheetId="0">九電_005!$B$1:$X$43</definedName>
    <definedName name="_xlnm.Print_Titles" localSheetId="0">九電_005!$1:$14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1" l="1"/>
  <c r="Q28" i="1"/>
  <c r="Q27" i="1"/>
  <c r="Q26" i="1"/>
  <c r="Q25" i="1"/>
  <c r="Q24" i="1"/>
  <c r="Q23" i="1"/>
  <c r="Q22" i="1"/>
  <c r="Q21" i="1"/>
  <c r="Q20" i="1"/>
  <c r="Q19" i="1"/>
  <c r="Q18" i="1"/>
  <c r="Q17" i="1"/>
  <c r="Q16" i="1"/>
  <c r="Q15" i="1"/>
  <c r="B2" i="6" l="1"/>
  <c r="B3" i="6"/>
  <c r="B4" i="6"/>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I1" i="2" l="1"/>
  <c r="L4" i="5" l="1"/>
  <c r="L5" i="5"/>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 i="5" l="1"/>
  <c r="Q13" i="1" l="1"/>
  <c r="A301" i="5" l="1"/>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N345" i="5"/>
  <c r="K345" i="5"/>
  <c r="N344" i="5"/>
  <c r="K344" i="5"/>
  <c r="N343" i="5"/>
  <c r="K343" i="5"/>
  <c r="N342" i="5"/>
  <c r="K342" i="5"/>
  <c r="N341" i="5"/>
  <c r="K341" i="5"/>
  <c r="N340" i="5"/>
  <c r="K340" i="5"/>
  <c r="N339" i="5"/>
  <c r="K339" i="5"/>
  <c r="N338" i="5"/>
  <c r="K338" i="5"/>
  <c r="N337" i="5"/>
  <c r="K337" i="5"/>
  <c r="N336" i="5"/>
  <c r="K336" i="5"/>
  <c r="N335" i="5"/>
  <c r="K335" i="5"/>
  <c r="N334" i="5"/>
  <c r="K334" i="5"/>
  <c r="N333" i="5"/>
  <c r="K333" i="5"/>
  <c r="N332" i="5"/>
  <c r="K332" i="5"/>
  <c r="N331" i="5"/>
  <c r="K331" i="5"/>
  <c r="N330" i="5"/>
  <c r="K330" i="5"/>
  <c r="N329" i="5"/>
  <c r="K329" i="5"/>
  <c r="N328" i="5"/>
  <c r="K328" i="5"/>
  <c r="N327" i="5"/>
  <c r="K327" i="5"/>
  <c r="N326" i="5"/>
  <c r="K326" i="5"/>
  <c r="N325" i="5"/>
  <c r="K325" i="5"/>
  <c r="N324" i="5"/>
  <c r="K324" i="5"/>
  <c r="N323" i="5"/>
  <c r="K323" i="5"/>
  <c r="N322" i="5"/>
  <c r="K322" i="5"/>
  <c r="N321" i="5"/>
  <c r="K321" i="5"/>
  <c r="N320" i="5"/>
  <c r="K320" i="5"/>
  <c r="N319" i="5"/>
  <c r="K319" i="5"/>
  <c r="N318" i="5"/>
  <c r="K318" i="5"/>
  <c r="N317" i="5"/>
  <c r="K317" i="5"/>
  <c r="N316" i="5"/>
  <c r="K316" i="5"/>
  <c r="N315" i="5"/>
  <c r="K315" i="5"/>
  <c r="N314" i="5"/>
  <c r="K314" i="5"/>
  <c r="N313" i="5"/>
  <c r="K313" i="5"/>
  <c r="N312" i="5"/>
  <c r="K312" i="5"/>
  <c r="N311" i="5"/>
  <c r="K311" i="5"/>
  <c r="N310" i="5"/>
  <c r="K310" i="5"/>
  <c r="N309" i="5"/>
  <c r="K309" i="5"/>
  <c r="N308" i="5"/>
  <c r="K308" i="5"/>
  <c r="N307" i="5"/>
  <c r="K307" i="5"/>
  <c r="N306" i="5"/>
  <c r="K306" i="5"/>
  <c r="N305" i="5"/>
  <c r="K305" i="5"/>
  <c r="N304" i="5"/>
  <c r="K304" i="5"/>
  <c r="N303" i="5"/>
  <c r="K303" i="5"/>
  <c r="N302" i="5"/>
  <c r="K302" i="5"/>
  <c r="N301" i="5"/>
  <c r="K301" i="5"/>
  <c r="N300" i="5"/>
  <c r="K300" i="5"/>
  <c r="N299" i="5"/>
  <c r="K299" i="5"/>
  <c r="N298" i="5"/>
  <c r="K298" i="5"/>
  <c r="N297" i="5"/>
  <c r="K297" i="5"/>
  <c r="N296" i="5"/>
  <c r="K296" i="5"/>
  <c r="N295" i="5"/>
  <c r="K295" i="5"/>
  <c r="N294" i="5"/>
  <c r="K294" i="5"/>
  <c r="N293" i="5"/>
  <c r="K293" i="5"/>
  <c r="N292" i="5"/>
  <c r="K292" i="5"/>
  <c r="N291" i="5"/>
  <c r="K291" i="5"/>
  <c r="N290" i="5"/>
  <c r="K290" i="5"/>
  <c r="N289" i="5"/>
  <c r="K289" i="5"/>
  <c r="N288" i="5"/>
  <c r="K288" i="5"/>
  <c r="N287" i="5"/>
  <c r="K287" i="5"/>
  <c r="N286" i="5"/>
  <c r="K286" i="5"/>
  <c r="N285" i="5"/>
  <c r="K285" i="5"/>
  <c r="N284" i="5"/>
  <c r="K284" i="5"/>
  <c r="N283" i="5"/>
  <c r="K283" i="5"/>
  <c r="N282" i="5"/>
  <c r="K282" i="5"/>
  <c r="N281" i="5"/>
  <c r="K281" i="5"/>
  <c r="N280" i="5"/>
  <c r="K280" i="5"/>
  <c r="N279" i="5"/>
  <c r="K279" i="5"/>
  <c r="N278" i="5"/>
  <c r="K278" i="5"/>
  <c r="N277" i="5"/>
  <c r="K277" i="5"/>
  <c r="N276" i="5"/>
  <c r="K276" i="5"/>
  <c r="N275" i="5"/>
  <c r="K275" i="5"/>
  <c r="N274" i="5"/>
  <c r="K274" i="5"/>
  <c r="N273" i="5"/>
  <c r="K273" i="5"/>
  <c r="N272" i="5"/>
  <c r="K272" i="5"/>
  <c r="N271" i="5"/>
  <c r="K271" i="5"/>
  <c r="N270" i="5"/>
  <c r="K270" i="5"/>
  <c r="N269" i="5"/>
  <c r="K269" i="5"/>
  <c r="N268" i="5"/>
  <c r="K268" i="5"/>
  <c r="N267" i="5"/>
  <c r="K267" i="5"/>
  <c r="N266" i="5"/>
  <c r="K266" i="5"/>
  <c r="N265" i="5"/>
  <c r="K265" i="5"/>
  <c r="N264" i="5"/>
  <c r="K264" i="5"/>
  <c r="N263" i="5"/>
  <c r="K263" i="5"/>
  <c r="N262" i="5"/>
  <c r="K262" i="5"/>
  <c r="N261" i="5"/>
  <c r="K261" i="5"/>
  <c r="N260" i="5"/>
  <c r="K260" i="5"/>
  <c r="N259" i="5"/>
  <c r="K259" i="5"/>
  <c r="N258" i="5"/>
  <c r="K258" i="5"/>
  <c r="N257" i="5"/>
  <c r="K257" i="5"/>
  <c r="N256" i="5"/>
  <c r="K256" i="5"/>
  <c r="N255" i="5"/>
  <c r="K255" i="5"/>
  <c r="N254" i="5"/>
  <c r="K254" i="5"/>
  <c r="N253" i="5"/>
  <c r="K253" i="5"/>
  <c r="N252" i="5"/>
  <c r="K252" i="5"/>
  <c r="N251" i="5"/>
  <c r="K251" i="5"/>
  <c r="N250" i="5"/>
  <c r="K250" i="5"/>
  <c r="N249" i="5"/>
  <c r="K249" i="5"/>
  <c r="N248" i="5"/>
  <c r="K248" i="5"/>
  <c r="N247" i="5"/>
  <c r="K247" i="5"/>
  <c r="N246" i="5"/>
  <c r="K246" i="5"/>
  <c r="N245" i="5"/>
  <c r="K245" i="5"/>
  <c r="N244" i="5"/>
  <c r="K244" i="5"/>
  <c r="N243" i="5"/>
  <c r="K243" i="5"/>
  <c r="N242" i="5"/>
  <c r="K242" i="5"/>
  <c r="N241" i="5"/>
  <c r="K241" i="5"/>
  <c r="N240" i="5"/>
  <c r="K240" i="5"/>
  <c r="N239" i="5"/>
  <c r="K239" i="5"/>
  <c r="N238" i="5"/>
  <c r="K238" i="5"/>
  <c r="N237" i="5"/>
  <c r="K237" i="5"/>
  <c r="N236" i="5"/>
  <c r="K236" i="5"/>
  <c r="N235" i="5"/>
  <c r="K235" i="5"/>
  <c r="N234" i="5"/>
  <c r="K234" i="5"/>
  <c r="N233" i="5"/>
  <c r="K233" i="5"/>
  <c r="N232" i="5"/>
  <c r="K232" i="5"/>
  <c r="N231" i="5"/>
  <c r="K231" i="5"/>
  <c r="N230" i="5"/>
  <c r="K230" i="5"/>
  <c r="N229" i="5"/>
  <c r="K229" i="5"/>
  <c r="N228" i="5"/>
  <c r="K228" i="5"/>
  <c r="N227" i="5"/>
  <c r="K227" i="5"/>
  <c r="N226" i="5"/>
  <c r="K226" i="5"/>
  <c r="N225" i="5"/>
  <c r="K225" i="5"/>
  <c r="N224" i="5"/>
  <c r="K224" i="5"/>
  <c r="N223" i="5"/>
  <c r="K223" i="5"/>
  <c r="N222" i="5"/>
  <c r="K222" i="5"/>
  <c r="N221" i="5"/>
  <c r="K221" i="5"/>
  <c r="N220" i="5"/>
  <c r="K220" i="5"/>
  <c r="N219" i="5"/>
  <c r="K219" i="5"/>
  <c r="N218" i="5"/>
  <c r="K218" i="5"/>
  <c r="N217" i="5"/>
  <c r="K217" i="5"/>
  <c r="N216" i="5"/>
  <c r="K216" i="5"/>
  <c r="N215" i="5"/>
  <c r="K215" i="5"/>
  <c r="N214" i="5"/>
  <c r="K214" i="5"/>
  <c r="N213" i="5"/>
  <c r="K213" i="5"/>
  <c r="N212" i="5"/>
  <c r="K212" i="5"/>
  <c r="N211" i="5"/>
  <c r="K211" i="5"/>
  <c r="N210" i="5"/>
  <c r="K210" i="5"/>
  <c r="N209" i="5"/>
  <c r="K209" i="5"/>
  <c r="N208" i="5"/>
  <c r="K208" i="5"/>
  <c r="N207" i="5"/>
  <c r="K207" i="5"/>
  <c r="N206" i="5"/>
  <c r="K206" i="5"/>
  <c r="N205" i="5"/>
  <c r="K205" i="5"/>
  <c r="N204" i="5"/>
  <c r="K204" i="5"/>
  <c r="N203" i="5"/>
  <c r="K203" i="5"/>
  <c r="N202" i="5"/>
  <c r="K202" i="5"/>
  <c r="N201" i="5"/>
  <c r="K201" i="5"/>
  <c r="N200" i="5"/>
  <c r="K200" i="5"/>
  <c r="N199" i="5"/>
  <c r="K199" i="5"/>
  <c r="N198" i="5"/>
  <c r="K198" i="5"/>
  <c r="N197" i="5"/>
  <c r="K197" i="5"/>
  <c r="N196" i="5"/>
  <c r="K196" i="5"/>
  <c r="N195" i="5"/>
  <c r="K195" i="5"/>
  <c r="N194" i="5"/>
  <c r="K194" i="5"/>
  <c r="N193" i="5"/>
  <c r="K193" i="5"/>
  <c r="N192" i="5"/>
  <c r="K192" i="5"/>
  <c r="N191" i="5"/>
  <c r="K191" i="5"/>
  <c r="N190" i="5"/>
  <c r="K190" i="5"/>
  <c r="N189" i="5"/>
  <c r="K189" i="5"/>
  <c r="N188" i="5"/>
  <c r="K188" i="5"/>
  <c r="N187" i="5"/>
  <c r="K187" i="5"/>
  <c r="N186" i="5"/>
  <c r="K186" i="5"/>
  <c r="N185" i="5"/>
  <c r="K185" i="5"/>
  <c r="N184" i="5"/>
  <c r="K184" i="5"/>
  <c r="N183" i="5"/>
  <c r="K183" i="5"/>
  <c r="N182" i="5"/>
  <c r="K182" i="5"/>
  <c r="N181" i="5"/>
  <c r="K181" i="5"/>
  <c r="N180" i="5"/>
  <c r="K180" i="5"/>
  <c r="N179" i="5"/>
  <c r="K179" i="5"/>
  <c r="N178" i="5"/>
  <c r="K178" i="5"/>
  <c r="N177" i="5"/>
  <c r="K177" i="5"/>
  <c r="N176" i="5"/>
  <c r="K176" i="5"/>
  <c r="N175" i="5"/>
  <c r="K175" i="5"/>
  <c r="N174" i="5"/>
  <c r="K174" i="5"/>
  <c r="N173" i="5"/>
  <c r="K173" i="5"/>
  <c r="N172" i="5"/>
  <c r="K172" i="5"/>
  <c r="N171" i="5"/>
  <c r="K171" i="5"/>
  <c r="N170" i="5"/>
  <c r="K170" i="5"/>
  <c r="N169" i="5"/>
  <c r="K169" i="5"/>
  <c r="N168" i="5"/>
  <c r="K168" i="5"/>
  <c r="N167" i="5"/>
  <c r="K167" i="5"/>
  <c r="N166" i="5"/>
  <c r="K166" i="5"/>
  <c r="N165" i="5"/>
  <c r="K165" i="5"/>
  <c r="N164" i="5"/>
  <c r="K164" i="5"/>
  <c r="N163" i="5"/>
  <c r="K163" i="5"/>
  <c r="N162" i="5"/>
  <c r="K162" i="5"/>
  <c r="N161" i="5"/>
  <c r="K161" i="5"/>
  <c r="N160" i="5"/>
  <c r="K160" i="5"/>
  <c r="N159" i="5"/>
  <c r="K159" i="5"/>
  <c r="N158" i="5"/>
  <c r="K158" i="5"/>
  <c r="N157" i="5"/>
  <c r="K157" i="5"/>
  <c r="N156" i="5"/>
  <c r="K156" i="5"/>
  <c r="N155" i="5"/>
  <c r="K155" i="5"/>
  <c r="N154" i="5"/>
  <c r="K154" i="5"/>
  <c r="N153" i="5"/>
  <c r="K153" i="5"/>
  <c r="N152" i="5"/>
  <c r="K152" i="5"/>
  <c r="N151" i="5"/>
  <c r="K151" i="5"/>
  <c r="N150" i="5"/>
  <c r="K150" i="5"/>
  <c r="N149" i="5"/>
  <c r="K149" i="5"/>
  <c r="N148" i="5"/>
  <c r="K148" i="5"/>
  <c r="N147" i="5"/>
  <c r="K147" i="5"/>
  <c r="N146" i="5"/>
  <c r="K146" i="5"/>
  <c r="N145" i="5"/>
  <c r="K145" i="5"/>
  <c r="N144" i="5"/>
  <c r="K144" i="5"/>
  <c r="N143" i="5"/>
  <c r="K143" i="5"/>
  <c r="N142" i="5"/>
  <c r="K142" i="5"/>
  <c r="N141" i="5"/>
  <c r="K141" i="5"/>
  <c r="N140" i="5"/>
  <c r="K140" i="5"/>
  <c r="N139" i="5"/>
  <c r="K139" i="5"/>
  <c r="N138" i="5"/>
  <c r="K138" i="5"/>
  <c r="N137" i="5"/>
  <c r="K137" i="5"/>
  <c r="N136" i="5"/>
  <c r="K136" i="5"/>
  <c r="N135" i="5"/>
  <c r="K135" i="5"/>
  <c r="N134" i="5"/>
  <c r="K134" i="5"/>
  <c r="N133" i="5"/>
  <c r="K133" i="5"/>
  <c r="N132" i="5"/>
  <c r="K132" i="5"/>
  <c r="N131" i="5"/>
  <c r="K131" i="5"/>
  <c r="N130" i="5"/>
  <c r="K130" i="5"/>
  <c r="N129" i="5"/>
  <c r="K129" i="5"/>
  <c r="N128" i="5"/>
  <c r="K128" i="5"/>
  <c r="N127" i="5"/>
  <c r="K127" i="5"/>
  <c r="N126" i="5"/>
  <c r="K126" i="5"/>
  <c r="N125" i="5"/>
  <c r="K125" i="5"/>
  <c r="N124" i="5"/>
  <c r="K124" i="5"/>
  <c r="N123" i="5"/>
  <c r="K123" i="5"/>
  <c r="N122" i="5"/>
  <c r="K122" i="5"/>
  <c r="N121" i="5"/>
  <c r="K121" i="5"/>
  <c r="N120" i="5"/>
  <c r="K120" i="5"/>
  <c r="N119" i="5"/>
  <c r="K119" i="5"/>
  <c r="N118" i="5"/>
  <c r="K118" i="5"/>
  <c r="N117" i="5"/>
  <c r="K117" i="5"/>
  <c r="N116" i="5"/>
  <c r="K116" i="5"/>
  <c r="N115" i="5"/>
  <c r="K115" i="5"/>
  <c r="N114" i="5"/>
  <c r="K114" i="5"/>
  <c r="N113" i="5"/>
  <c r="K113" i="5"/>
  <c r="N112" i="5"/>
  <c r="K112" i="5"/>
  <c r="N111" i="5"/>
  <c r="K111" i="5"/>
  <c r="N110" i="5"/>
  <c r="K110" i="5"/>
  <c r="N109" i="5"/>
  <c r="K109" i="5"/>
  <c r="N108" i="5"/>
  <c r="K108" i="5"/>
  <c r="N107" i="5"/>
  <c r="K107" i="5"/>
  <c r="N106" i="5"/>
  <c r="K106" i="5"/>
  <c r="N105" i="5"/>
  <c r="K105" i="5"/>
  <c r="N104" i="5"/>
  <c r="K104" i="5"/>
  <c r="N103" i="5"/>
  <c r="K103" i="5"/>
  <c r="N102" i="5"/>
  <c r="K102" i="5"/>
  <c r="N101" i="5"/>
  <c r="K101" i="5"/>
  <c r="N100" i="5"/>
  <c r="K100" i="5"/>
  <c r="N99" i="5"/>
  <c r="K99" i="5"/>
  <c r="N98" i="5"/>
  <c r="K98" i="5"/>
  <c r="N97" i="5"/>
  <c r="K97" i="5"/>
  <c r="N96" i="5"/>
  <c r="K96" i="5"/>
  <c r="N95" i="5"/>
  <c r="K95" i="5"/>
  <c r="N94" i="5"/>
  <c r="K94" i="5"/>
  <c r="N93" i="5"/>
  <c r="K93" i="5"/>
  <c r="N92" i="5"/>
  <c r="K92" i="5"/>
  <c r="N91" i="5"/>
  <c r="K91" i="5"/>
  <c r="N90" i="5"/>
  <c r="K90" i="5"/>
  <c r="N89" i="5"/>
  <c r="K89" i="5"/>
  <c r="N88" i="5"/>
  <c r="K88" i="5"/>
  <c r="N87" i="5"/>
  <c r="K87" i="5"/>
  <c r="N86" i="5"/>
  <c r="K86" i="5"/>
  <c r="N85" i="5"/>
  <c r="K85" i="5"/>
  <c r="N84" i="5"/>
  <c r="K84" i="5"/>
  <c r="N83" i="5"/>
  <c r="K83" i="5"/>
  <c r="N82" i="5"/>
  <c r="K82" i="5"/>
  <c r="N81" i="5"/>
  <c r="K81" i="5"/>
  <c r="N80" i="5"/>
  <c r="K80" i="5"/>
  <c r="N79" i="5"/>
  <c r="K79" i="5"/>
  <c r="N78" i="5"/>
  <c r="K78" i="5"/>
  <c r="N77" i="5"/>
  <c r="K77" i="5"/>
  <c r="N76" i="5"/>
  <c r="K76" i="5"/>
  <c r="N75" i="5"/>
  <c r="K75" i="5"/>
  <c r="N74" i="5"/>
  <c r="K74" i="5"/>
  <c r="N73" i="5"/>
  <c r="K73" i="5"/>
  <c r="N72" i="5"/>
  <c r="K72" i="5"/>
  <c r="N71" i="5"/>
  <c r="K71" i="5"/>
  <c r="N70" i="5"/>
  <c r="K70" i="5"/>
  <c r="N69" i="5"/>
  <c r="K69" i="5"/>
  <c r="N68" i="5"/>
  <c r="K68" i="5"/>
  <c r="N67" i="5"/>
  <c r="K67" i="5"/>
  <c r="N66" i="5"/>
  <c r="K66" i="5"/>
  <c r="N65" i="5"/>
  <c r="K65" i="5"/>
  <c r="N64" i="5"/>
  <c r="K64" i="5"/>
  <c r="N63" i="5"/>
  <c r="K63" i="5"/>
  <c r="N62" i="5"/>
  <c r="K62" i="5"/>
  <c r="N61" i="5"/>
  <c r="K61" i="5"/>
  <c r="N60" i="5"/>
  <c r="K60" i="5"/>
  <c r="N59" i="5"/>
  <c r="K59" i="5"/>
  <c r="N58" i="5"/>
  <c r="K58" i="5"/>
  <c r="N57" i="5"/>
  <c r="K57" i="5"/>
  <c r="N56" i="5"/>
  <c r="K56" i="5"/>
  <c r="N55" i="5"/>
  <c r="K55" i="5"/>
  <c r="N54" i="5"/>
  <c r="K54" i="5"/>
  <c r="N53" i="5"/>
  <c r="K53" i="5"/>
  <c r="N52" i="5"/>
  <c r="K52" i="5"/>
  <c r="N51" i="5"/>
  <c r="K51" i="5"/>
  <c r="N50" i="5"/>
  <c r="K50" i="5"/>
  <c r="N49" i="5"/>
  <c r="K49" i="5"/>
  <c r="N48" i="5"/>
  <c r="K48" i="5"/>
  <c r="N47" i="5"/>
  <c r="K47" i="5"/>
  <c r="N46" i="5"/>
  <c r="K46" i="5"/>
  <c r="N45" i="5"/>
  <c r="K45" i="5"/>
  <c r="N44" i="5"/>
  <c r="K44" i="5"/>
  <c r="N43" i="5"/>
  <c r="K43" i="5"/>
  <c r="N42" i="5"/>
  <c r="K42" i="5"/>
  <c r="N41" i="5"/>
  <c r="K41" i="5"/>
  <c r="N40" i="5"/>
  <c r="K40" i="5"/>
  <c r="N39" i="5"/>
  <c r="K39" i="5"/>
  <c r="N38" i="5"/>
  <c r="K38" i="5"/>
  <c r="N37" i="5"/>
  <c r="K37" i="5"/>
  <c r="N36" i="5"/>
  <c r="K36" i="5"/>
  <c r="N35" i="5"/>
  <c r="K35" i="5"/>
  <c r="N34" i="5"/>
  <c r="K34" i="5"/>
  <c r="N33" i="5"/>
  <c r="K33" i="5"/>
  <c r="N32" i="5"/>
  <c r="K32" i="5"/>
  <c r="N31" i="5"/>
  <c r="K31" i="5"/>
  <c r="N30" i="5"/>
  <c r="K30" i="5"/>
  <c r="N29" i="5"/>
  <c r="K29" i="5"/>
  <c r="N28" i="5"/>
  <c r="K28" i="5"/>
  <c r="N27" i="5"/>
  <c r="K27" i="5"/>
  <c r="N26" i="5"/>
  <c r="K26" i="5"/>
  <c r="N25" i="5"/>
  <c r="K25" i="5"/>
  <c r="N24" i="5"/>
  <c r="K24" i="5"/>
  <c r="N23" i="5"/>
  <c r="K23" i="5"/>
  <c r="N22" i="5"/>
  <c r="K22" i="5"/>
  <c r="N21" i="5"/>
  <c r="K21" i="5"/>
  <c r="N20" i="5"/>
  <c r="K20" i="5"/>
  <c r="N19" i="5"/>
  <c r="K19" i="5"/>
  <c r="N18" i="5"/>
  <c r="K18" i="5"/>
  <c r="N17" i="5"/>
  <c r="K17" i="5"/>
  <c r="N16" i="5"/>
  <c r="K16" i="5"/>
  <c r="N15" i="5"/>
  <c r="K15" i="5"/>
  <c r="N14" i="5"/>
  <c r="K14" i="5"/>
  <c r="N13" i="5"/>
  <c r="K13" i="5"/>
  <c r="N12" i="5"/>
  <c r="K12" i="5"/>
  <c r="N11" i="5"/>
  <c r="K11" i="5"/>
  <c r="N10" i="5"/>
  <c r="K10" i="5"/>
  <c r="N9" i="5"/>
  <c r="K9" i="5"/>
  <c r="N8" i="5"/>
  <c r="K8" i="5"/>
  <c r="N7" i="5"/>
  <c r="K7" i="5"/>
  <c r="N6" i="5"/>
  <c r="K6" i="5"/>
  <c r="N5" i="5"/>
  <c r="K5" i="5"/>
  <c r="N4" i="5"/>
  <c r="K4" i="5"/>
  <c r="N3" i="5"/>
  <c r="K3" i="5"/>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P10" i="6"/>
  <c r="O10" i="6"/>
  <c r="A10" i="6"/>
  <c r="P9" i="6"/>
  <c r="O9" i="6"/>
  <c r="A9" i="6"/>
  <c r="P8" i="6"/>
  <c r="O8" i="6"/>
  <c r="A8" i="6"/>
  <c r="P7" i="6"/>
  <c r="O7" i="6"/>
  <c r="A7" i="6"/>
  <c r="P6" i="6"/>
  <c r="O6" i="6"/>
  <c r="A6" i="6"/>
  <c r="P5" i="6"/>
  <c r="O5" i="6"/>
  <c r="A5" i="6"/>
  <c r="P4" i="6"/>
  <c r="O4" i="6"/>
  <c r="A4" i="6"/>
  <c r="P3" i="6"/>
  <c r="O3" i="6"/>
  <c r="A3" i="6"/>
  <c r="P2" i="6"/>
  <c r="O2" i="6"/>
  <c r="A2" i="6"/>
  <c r="N346" i="5" l="1"/>
  <c r="N347" i="5"/>
  <c r="N348" i="5"/>
  <c r="A300" i="5" l="1"/>
  <c r="A13" i="5" l="1"/>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27" i="2" l="1"/>
  <c r="I28" i="2"/>
  <c r="I29" i="2"/>
  <c r="I30" i="2"/>
  <c r="I31" i="2"/>
  <c r="I32" i="2"/>
  <c r="I33" i="2"/>
  <c r="I34" i="2"/>
  <c r="I35" i="2"/>
  <c r="I36" i="2"/>
  <c r="I37" i="2"/>
  <c r="I38" i="2"/>
  <c r="I39" i="2"/>
  <c r="I40" i="2"/>
  <c r="I41" i="2"/>
  <c r="I42" i="2"/>
  <c r="I43" i="2"/>
  <c r="I44" i="2"/>
  <c r="I45" i="2"/>
  <c r="I46" i="2"/>
  <c r="I47" i="2"/>
  <c r="I48" i="2"/>
  <c r="I49" i="2"/>
  <c r="I50" i="2"/>
  <c r="I51" i="2"/>
  <c r="AC8" i="1" l="1"/>
  <c r="A4" i="5"/>
  <c r="A5" i="5"/>
  <c r="A6" i="5"/>
  <c r="A7" i="5"/>
  <c r="A8" i="5"/>
  <c r="A9" i="5"/>
  <c r="A10" i="5"/>
  <c r="A11" i="5"/>
  <c r="A12" i="5"/>
  <c r="A3" i="5"/>
  <c r="AC9" i="1" l="1"/>
  <c r="AN8" i="1" l="1"/>
  <c r="AM8" i="1"/>
  <c r="B3" i="1" s="1"/>
  <c r="AE8" i="1"/>
  <c r="K7" i="1" s="1"/>
  <c r="AL8" i="1"/>
  <c r="M10" i="1" s="1"/>
  <c r="AI8" i="1"/>
  <c r="G10" i="1" s="1"/>
  <c r="AJ8" i="1"/>
  <c r="AG8" i="1"/>
  <c r="Q8" i="1" s="1"/>
  <c r="AH8" i="1"/>
  <c r="AK8" i="1"/>
  <c r="T10" i="1" s="1"/>
  <c r="AF8" i="1"/>
  <c r="G8" i="1" s="1"/>
  <c r="AD8" i="1"/>
  <c r="K6" i="1" s="1"/>
  <c r="AA3" i="1"/>
  <c r="A29" i="1" l="1"/>
  <c r="C29" i="1" s="1"/>
  <c r="AB29" i="1" s="1"/>
  <c r="T29" i="1" s="1"/>
  <c r="A27" i="1"/>
  <c r="A20" i="1"/>
  <c r="A22" i="1"/>
  <c r="A24" i="1"/>
  <c r="A23" i="1"/>
  <c r="A28" i="1"/>
  <c r="A19" i="1"/>
  <c r="A25" i="1"/>
  <c r="A26" i="1"/>
  <c r="A21" i="1"/>
  <c r="A16" i="1"/>
  <c r="A17" i="1"/>
  <c r="A18" i="1"/>
  <c r="A15" i="1"/>
  <c r="J29" i="1" l="1"/>
  <c r="M29" i="1"/>
  <c r="F29" i="1"/>
  <c r="J22" i="1"/>
  <c r="F22" i="1"/>
  <c r="M22" i="1"/>
  <c r="C22" i="1"/>
  <c r="AB22" i="1" s="1"/>
  <c r="T22" i="1" s="1"/>
  <c r="M15" i="1"/>
  <c r="F15" i="1"/>
  <c r="C15" i="1"/>
  <c r="AB15" i="1" s="1"/>
  <c r="T15" i="1" s="1"/>
  <c r="J15" i="1"/>
  <c r="C28" i="1"/>
  <c r="AB28" i="1" s="1"/>
  <c r="T28" i="1" s="1"/>
  <c r="J28" i="1"/>
  <c r="F28" i="1"/>
  <c r="M28" i="1"/>
  <c r="C27" i="1"/>
  <c r="AB27" i="1" s="1"/>
  <c r="T27" i="1" s="1"/>
  <c r="J27" i="1"/>
  <c r="F27" i="1"/>
  <c r="M27" i="1"/>
  <c r="C19" i="1"/>
  <c r="AB19" i="1" s="1"/>
  <c r="T19" i="1" s="1"/>
  <c r="J19" i="1"/>
  <c r="F19" i="1"/>
  <c r="M19" i="1"/>
  <c r="M23" i="1"/>
  <c r="C23" i="1"/>
  <c r="AB23" i="1" s="1"/>
  <c r="T23" i="1" s="1"/>
  <c r="J23" i="1"/>
  <c r="F23" i="1"/>
  <c r="M17" i="1"/>
  <c r="C17" i="1"/>
  <c r="AB17" i="1" s="1"/>
  <c r="T17" i="1" s="1"/>
  <c r="J17" i="1"/>
  <c r="F17" i="1"/>
  <c r="M24" i="1"/>
  <c r="J24" i="1"/>
  <c r="C24" i="1"/>
  <c r="AB24" i="1" s="1"/>
  <c r="T24" i="1" s="1"/>
  <c r="F24" i="1"/>
  <c r="C21" i="1"/>
  <c r="AB21" i="1" s="1"/>
  <c r="T21" i="1" s="1"/>
  <c r="J21" i="1"/>
  <c r="F21" i="1"/>
  <c r="M21" i="1"/>
  <c r="C26" i="1"/>
  <c r="AB26" i="1" s="1"/>
  <c r="T26" i="1" s="1"/>
  <c r="J26" i="1"/>
  <c r="F26" i="1"/>
  <c r="M26" i="1"/>
  <c r="C18" i="1"/>
  <c r="AB18" i="1" s="1"/>
  <c r="T18" i="1" s="1"/>
  <c r="J18" i="1"/>
  <c r="F18" i="1"/>
  <c r="M18" i="1"/>
  <c r="F16" i="1"/>
  <c r="J16" i="1"/>
  <c r="M16" i="1"/>
  <c r="C16" i="1"/>
  <c r="AB16" i="1" s="1"/>
  <c r="T16" i="1" s="1"/>
  <c r="C25" i="1"/>
  <c r="AB25" i="1" s="1"/>
  <c r="T25" i="1" s="1"/>
  <c r="J25" i="1"/>
  <c r="F25" i="1"/>
  <c r="M25" i="1"/>
  <c r="C20" i="1"/>
  <c r="AB20" i="1" s="1"/>
  <c r="T20" i="1" s="1"/>
  <c r="J20" i="1"/>
  <c r="F20" i="1"/>
  <c r="M20" i="1"/>
  <c r="I18" i="2" l="1"/>
  <c r="I19" i="2"/>
  <c r="I20" i="2"/>
  <c r="I21" i="2"/>
  <c r="I22" i="2"/>
  <c r="I23" i="2"/>
  <c r="I24" i="2"/>
  <c r="I25" i="2"/>
  <c r="I26" i="2"/>
  <c r="I2" i="2"/>
  <c r="I3" i="2"/>
  <c r="I4" i="2"/>
  <c r="I5" i="2"/>
  <c r="I6" i="2"/>
  <c r="I7" i="2"/>
  <c r="I8" i="2"/>
  <c r="I9" i="2"/>
  <c r="I10" i="2"/>
  <c r="I11" i="2"/>
  <c r="I12" i="2"/>
  <c r="I13" i="2"/>
  <c r="I14" i="2"/>
  <c r="I15" i="2"/>
  <c r="I16" i="2"/>
  <c r="I17" i="2"/>
  <c r="F10" i="2"/>
  <c r="F9" i="2"/>
  <c r="F8" i="2"/>
  <c r="F7" i="2"/>
  <c r="F6" i="2"/>
  <c r="F5" i="2"/>
  <c r="F4" i="2"/>
  <c r="F3" i="2"/>
  <c r="F2" i="2"/>
  <c r="D1" i="2"/>
  <c r="D2" i="2"/>
  <c r="D3" i="2"/>
  <c r="D4" i="2"/>
  <c r="D5" i="2"/>
  <c r="D6" i="2"/>
  <c r="D7" i="2"/>
  <c r="D8" i="2"/>
  <c r="D10" i="2"/>
  <c r="D11" i="2"/>
  <c r="D12" i="2"/>
  <c r="D13" i="2"/>
  <c r="D14" i="2"/>
  <c r="D16" i="2"/>
  <c r="D17" i="2"/>
  <c r="D18" i="2"/>
  <c r="D19" i="2"/>
  <c r="D20" i="2"/>
  <c r="D21" i="2"/>
  <c r="D22" i="2"/>
  <c r="D23" i="2"/>
  <c r="D24" i="2"/>
  <c r="D25" i="2"/>
  <c r="D26" i="2"/>
  <c r="B26" i="2"/>
  <c r="B25" i="2"/>
  <c r="B24" i="2"/>
  <c r="B23" i="2"/>
  <c r="B22" i="2"/>
  <c r="B21" i="2"/>
  <c r="B20" i="2"/>
  <c r="B19" i="2"/>
  <c r="B18" i="2"/>
  <c r="B17" i="2"/>
  <c r="B16" i="2"/>
  <c r="B15" i="2"/>
  <c r="B14" i="2"/>
  <c r="B13" i="2"/>
  <c r="B11" i="2"/>
  <c r="B10" i="2"/>
  <c r="B9" i="2"/>
  <c r="B8" i="2"/>
  <c r="B7" i="2"/>
  <c r="B6" i="2"/>
  <c r="B5" i="2"/>
  <c r="B4" i="2"/>
  <c r="B3" i="2"/>
  <c r="B2" i="2"/>
  <c r="B1" i="2"/>
  <c r="J235" i="2" l="1"/>
  <c r="K235" i="2" s="1"/>
  <c r="J239" i="2"/>
  <c r="K239" i="2" s="1"/>
  <c r="J243" i="2"/>
  <c r="K243" i="2" s="1"/>
  <c r="J247" i="2"/>
  <c r="K247" i="2" s="1"/>
  <c r="J251" i="2"/>
  <c r="K251" i="2" s="1"/>
  <c r="J255" i="2"/>
  <c r="K255" i="2" s="1"/>
  <c r="J259" i="2"/>
  <c r="K259" i="2" s="1"/>
  <c r="J118" i="2"/>
  <c r="K118" i="2" s="1"/>
  <c r="J126" i="2"/>
  <c r="K126" i="2" s="1"/>
  <c r="J134" i="2"/>
  <c r="K134" i="2" s="1"/>
  <c r="J142" i="2"/>
  <c r="K142" i="2" s="1"/>
  <c r="J150" i="2"/>
  <c r="K150" i="2" s="1"/>
  <c r="J158" i="2"/>
  <c r="K158" i="2" s="1"/>
  <c r="J166" i="2"/>
  <c r="K166" i="2" s="1"/>
  <c r="J174" i="2"/>
  <c r="K174" i="2" s="1"/>
  <c r="J182" i="2"/>
  <c r="K182" i="2" s="1"/>
  <c r="J190" i="2"/>
  <c r="K190" i="2" s="1"/>
  <c r="J198" i="2"/>
  <c r="K198" i="2" s="1"/>
  <c r="J206" i="2"/>
  <c r="K206" i="2" s="1"/>
  <c r="J214" i="2"/>
  <c r="K214" i="2" s="1"/>
  <c r="J222" i="2"/>
  <c r="K222" i="2" s="1"/>
  <c r="J230" i="2"/>
  <c r="K230" i="2" s="1"/>
  <c r="J238" i="2"/>
  <c r="K238" i="2" s="1"/>
  <c r="J246" i="2"/>
  <c r="K246" i="2" s="1"/>
  <c r="J254" i="2"/>
  <c r="K254" i="2" s="1"/>
  <c r="J262" i="2"/>
  <c r="K262" i="2" s="1"/>
  <c r="J266" i="2"/>
  <c r="K266" i="2" s="1"/>
  <c r="J270" i="2"/>
  <c r="K270" i="2" s="1"/>
  <c r="J274" i="2"/>
  <c r="K274" i="2" s="1"/>
  <c r="J278" i="2"/>
  <c r="K278" i="2" s="1"/>
  <c r="J284" i="2"/>
  <c r="K284" i="2" s="1"/>
  <c r="J288" i="2"/>
  <c r="K288" i="2" s="1"/>
  <c r="J292" i="2"/>
  <c r="K292" i="2" s="1"/>
  <c r="J296" i="2"/>
  <c r="K296" i="2" s="1"/>
  <c r="J114" i="2"/>
  <c r="K114" i="2" s="1"/>
  <c r="J122" i="2"/>
  <c r="K122" i="2" s="1"/>
  <c r="J130" i="2"/>
  <c r="K130" i="2" s="1"/>
  <c r="J138" i="2"/>
  <c r="K138" i="2" s="1"/>
  <c r="J146" i="2"/>
  <c r="K146" i="2" s="1"/>
  <c r="J154" i="2"/>
  <c r="K154" i="2" s="1"/>
  <c r="J162" i="2"/>
  <c r="K162" i="2" s="1"/>
  <c r="J170" i="2"/>
  <c r="K170" i="2" s="1"/>
  <c r="J178" i="2"/>
  <c r="K178" i="2" s="1"/>
  <c r="J186" i="2"/>
  <c r="K186" i="2" s="1"/>
  <c r="J194" i="2"/>
  <c r="K194" i="2" s="1"/>
  <c r="J202" i="2"/>
  <c r="K202" i="2" s="1"/>
  <c r="J210" i="2"/>
  <c r="K210" i="2" s="1"/>
  <c r="J218" i="2"/>
  <c r="K218" i="2" s="1"/>
  <c r="J234" i="2"/>
  <c r="K234" i="2" s="1"/>
  <c r="J250" i="2"/>
  <c r="K250" i="2" s="1"/>
  <c r="J263" i="2"/>
  <c r="K263" i="2" s="1"/>
  <c r="J279" i="2"/>
  <c r="K279" i="2" s="1"/>
  <c r="J282" i="2"/>
  <c r="K282" i="2" s="1"/>
  <c r="J290" i="2"/>
  <c r="K290" i="2" s="1"/>
  <c r="J298" i="2"/>
  <c r="K298" i="2" s="1"/>
  <c r="J267" i="2"/>
  <c r="K267" i="2" s="1"/>
  <c r="J226" i="2"/>
  <c r="K226" i="2" s="1"/>
  <c r="J242" i="2"/>
  <c r="K242" i="2" s="1"/>
  <c r="J258" i="2"/>
  <c r="K258" i="2" s="1"/>
  <c r="J271" i="2"/>
  <c r="K271" i="2" s="1"/>
  <c r="J286" i="2"/>
  <c r="K286" i="2" s="1"/>
  <c r="J294" i="2"/>
  <c r="K294" i="2" s="1"/>
  <c r="J275" i="2"/>
  <c r="K275" i="2" s="1"/>
  <c r="J287" i="2"/>
  <c r="K287" i="2" s="1"/>
  <c r="J269" i="2"/>
  <c r="K269" i="2" s="1"/>
  <c r="J281" i="2"/>
  <c r="K281" i="2" s="1"/>
  <c r="J277" i="2"/>
  <c r="K277" i="2" s="1"/>
  <c r="J293" i="2"/>
  <c r="K293" i="2" s="1"/>
  <c r="J205" i="2"/>
  <c r="K205" i="2" s="1"/>
  <c r="J173" i="2"/>
  <c r="K173" i="2" s="1"/>
  <c r="J141" i="2"/>
  <c r="K141" i="2" s="1"/>
  <c r="J260" i="2"/>
  <c r="K260" i="2" s="1"/>
  <c r="J231" i="2"/>
  <c r="K231" i="2" s="1"/>
  <c r="J215" i="2"/>
  <c r="K215" i="2" s="1"/>
  <c r="J199" i="2"/>
  <c r="K199" i="2" s="1"/>
  <c r="J183" i="2"/>
  <c r="K183" i="2" s="1"/>
  <c r="J167" i="2"/>
  <c r="K167" i="2" s="1"/>
  <c r="J151" i="2"/>
  <c r="K151" i="2" s="1"/>
  <c r="J135" i="2"/>
  <c r="K135" i="2" s="1"/>
  <c r="J119" i="2"/>
  <c r="K119" i="2" s="1"/>
  <c r="J272" i="2"/>
  <c r="K272" i="2" s="1"/>
  <c r="J249" i="2"/>
  <c r="K249" i="2" s="1"/>
  <c r="J217" i="2"/>
  <c r="K217" i="2" s="1"/>
  <c r="J185" i="2"/>
  <c r="K185" i="2" s="1"/>
  <c r="J153" i="2"/>
  <c r="K153" i="2" s="1"/>
  <c r="J219" i="2"/>
  <c r="K219" i="2" s="1"/>
  <c r="J187" i="2"/>
  <c r="K187" i="2" s="1"/>
  <c r="J171" i="2"/>
  <c r="K171" i="2" s="1"/>
  <c r="J120" i="2"/>
  <c r="K120" i="2" s="1"/>
  <c r="J253" i="2"/>
  <c r="K253" i="2" s="1"/>
  <c r="J237" i="2"/>
  <c r="K237" i="2" s="1"/>
  <c r="J265" i="2"/>
  <c r="K265" i="2" s="1"/>
  <c r="J261" i="2"/>
  <c r="K261" i="2" s="1"/>
  <c r="J285" i="2"/>
  <c r="K285" i="2" s="1"/>
  <c r="J197" i="2"/>
  <c r="K197" i="2" s="1"/>
  <c r="J165" i="2"/>
  <c r="K165" i="2" s="1"/>
  <c r="J133" i="2"/>
  <c r="K133" i="2" s="1"/>
  <c r="J252" i="2"/>
  <c r="K252" i="2" s="1"/>
  <c r="J228" i="2"/>
  <c r="K228" i="2" s="1"/>
  <c r="J212" i="2"/>
  <c r="K212" i="2" s="1"/>
  <c r="J196" i="2"/>
  <c r="K196" i="2" s="1"/>
  <c r="J180" i="2"/>
  <c r="K180" i="2" s="1"/>
  <c r="J164" i="2"/>
  <c r="K164" i="2" s="1"/>
  <c r="J148" i="2"/>
  <c r="K148" i="2" s="1"/>
  <c r="J132" i="2"/>
  <c r="K132" i="2" s="1"/>
  <c r="J116" i="2"/>
  <c r="K116" i="2" s="1"/>
  <c r="J268" i="2"/>
  <c r="K268" i="2" s="1"/>
  <c r="J241" i="2"/>
  <c r="K241" i="2" s="1"/>
  <c r="J209" i="2"/>
  <c r="K209" i="2" s="1"/>
  <c r="J177" i="2"/>
  <c r="K177" i="2" s="1"/>
  <c r="J145" i="2"/>
  <c r="K145" i="2" s="1"/>
  <c r="J113" i="2"/>
  <c r="K113" i="2" s="1"/>
  <c r="J232" i="2"/>
  <c r="K232" i="2" s="1"/>
  <c r="J216" i="2"/>
  <c r="K216" i="2" s="1"/>
  <c r="J200" i="2"/>
  <c r="K200" i="2" s="1"/>
  <c r="J184" i="2"/>
  <c r="K184" i="2" s="1"/>
  <c r="J168" i="2"/>
  <c r="K168" i="2" s="1"/>
  <c r="J152" i="2"/>
  <c r="K152" i="2" s="1"/>
  <c r="J136" i="2"/>
  <c r="K136" i="2" s="1"/>
  <c r="J221" i="2"/>
  <c r="K221" i="2" s="1"/>
  <c r="J297" i="2"/>
  <c r="K297" i="2" s="1"/>
  <c r="J291" i="2"/>
  <c r="K291" i="2" s="1"/>
  <c r="J245" i="2"/>
  <c r="K245" i="2" s="1"/>
  <c r="J273" i="2"/>
  <c r="K273" i="2" s="1"/>
  <c r="J189" i="2"/>
  <c r="K189" i="2" s="1"/>
  <c r="J157" i="2"/>
  <c r="K157" i="2" s="1"/>
  <c r="J125" i="2"/>
  <c r="K125" i="2" s="1"/>
  <c r="J244" i="2"/>
  <c r="K244" i="2" s="1"/>
  <c r="J223" i="2"/>
  <c r="K223" i="2" s="1"/>
  <c r="J207" i="2"/>
  <c r="K207" i="2" s="1"/>
  <c r="J191" i="2"/>
  <c r="K191" i="2" s="1"/>
  <c r="J175" i="2"/>
  <c r="K175" i="2" s="1"/>
  <c r="J159" i="2"/>
  <c r="K159" i="2" s="1"/>
  <c r="J143" i="2"/>
  <c r="K143" i="2" s="1"/>
  <c r="J127" i="2"/>
  <c r="K127" i="2" s="1"/>
  <c r="J280" i="2"/>
  <c r="K280" i="2" s="1"/>
  <c r="J264" i="2"/>
  <c r="K264" i="2" s="1"/>
  <c r="J233" i="2"/>
  <c r="K233" i="2" s="1"/>
  <c r="J201" i="2"/>
  <c r="K201" i="2" s="1"/>
  <c r="J169" i="2"/>
  <c r="K169" i="2" s="1"/>
  <c r="J137" i="2"/>
  <c r="K137" i="2" s="1"/>
  <c r="J256" i="2"/>
  <c r="K256" i="2" s="1"/>
  <c r="J227" i="2"/>
  <c r="K227" i="2" s="1"/>
  <c r="J211" i="2"/>
  <c r="K211" i="2" s="1"/>
  <c r="J195" i="2"/>
  <c r="K195" i="2" s="1"/>
  <c r="J179" i="2"/>
  <c r="K179" i="2" s="1"/>
  <c r="J163" i="2"/>
  <c r="K163" i="2" s="1"/>
  <c r="J147" i="2"/>
  <c r="K147" i="2" s="1"/>
  <c r="J131" i="2"/>
  <c r="K131" i="2" s="1"/>
  <c r="J115" i="2"/>
  <c r="K115" i="2" s="1"/>
  <c r="J155" i="2"/>
  <c r="K155" i="2" s="1"/>
  <c r="J139" i="2"/>
  <c r="K139" i="2" s="1"/>
  <c r="J295" i="2"/>
  <c r="K295" i="2" s="1"/>
  <c r="J289" i="2"/>
  <c r="K289" i="2" s="1"/>
  <c r="J283" i="2"/>
  <c r="K283" i="2" s="1"/>
  <c r="J229" i="2"/>
  <c r="K229" i="2" s="1"/>
  <c r="J213" i="2"/>
  <c r="K213" i="2" s="1"/>
  <c r="J181" i="2"/>
  <c r="K181" i="2" s="1"/>
  <c r="J149" i="2"/>
  <c r="K149" i="2" s="1"/>
  <c r="J117" i="2"/>
  <c r="K117" i="2" s="1"/>
  <c r="J236" i="2"/>
  <c r="K236" i="2" s="1"/>
  <c r="J220" i="2"/>
  <c r="K220" i="2" s="1"/>
  <c r="J204" i="2"/>
  <c r="K204" i="2" s="1"/>
  <c r="J188" i="2"/>
  <c r="K188" i="2" s="1"/>
  <c r="J172" i="2"/>
  <c r="K172" i="2" s="1"/>
  <c r="J156" i="2"/>
  <c r="K156" i="2" s="1"/>
  <c r="J140" i="2"/>
  <c r="K140" i="2" s="1"/>
  <c r="J124" i="2"/>
  <c r="K124" i="2" s="1"/>
  <c r="J276" i="2"/>
  <c r="K276" i="2" s="1"/>
  <c r="J257" i="2"/>
  <c r="K257" i="2" s="1"/>
  <c r="J225" i="2"/>
  <c r="K225" i="2" s="1"/>
  <c r="J193" i="2"/>
  <c r="K193" i="2" s="1"/>
  <c r="J161" i="2"/>
  <c r="K161" i="2" s="1"/>
  <c r="J129" i="2"/>
  <c r="K129" i="2" s="1"/>
  <c r="J248" i="2"/>
  <c r="K248" i="2" s="1"/>
  <c r="J224" i="2"/>
  <c r="K224" i="2" s="1"/>
  <c r="J208" i="2"/>
  <c r="K208" i="2" s="1"/>
  <c r="J192" i="2"/>
  <c r="K192" i="2" s="1"/>
  <c r="J176" i="2"/>
  <c r="K176" i="2" s="1"/>
  <c r="J160" i="2"/>
  <c r="K160" i="2" s="1"/>
  <c r="J144" i="2"/>
  <c r="K144" i="2" s="1"/>
  <c r="J128" i="2"/>
  <c r="K128" i="2" s="1"/>
  <c r="J112" i="2"/>
  <c r="K112" i="2" s="1"/>
  <c r="J121" i="2"/>
  <c r="K121" i="2" s="1"/>
  <c r="J240" i="2"/>
  <c r="K240" i="2" s="1"/>
  <c r="J203" i="2"/>
  <c r="K203" i="2" s="1"/>
  <c r="J123" i="2"/>
  <c r="K123" i="2" s="1"/>
  <c r="J95" i="2"/>
  <c r="K95" i="2" s="1"/>
  <c r="J103" i="2"/>
  <c r="K103" i="2" s="1"/>
  <c r="J62" i="2"/>
  <c r="K62" i="2" s="1"/>
  <c r="J90" i="2"/>
  <c r="K90" i="2" s="1"/>
  <c r="J102" i="2"/>
  <c r="K102" i="2" s="1"/>
  <c r="J106" i="2"/>
  <c r="K106" i="2" s="1"/>
  <c r="J110" i="2"/>
  <c r="K110" i="2" s="1"/>
  <c r="J99" i="2"/>
  <c r="K99" i="2" s="1"/>
  <c r="J107" i="2"/>
  <c r="K107" i="2" s="1"/>
  <c r="J111" i="2"/>
  <c r="K111" i="2" s="1"/>
  <c r="J54" i="2"/>
  <c r="K54" i="2" s="1"/>
  <c r="J66" i="2"/>
  <c r="K66" i="2" s="1"/>
  <c r="J78" i="2"/>
  <c r="K78" i="2" s="1"/>
  <c r="J82" i="2"/>
  <c r="K82" i="2" s="1"/>
  <c r="J94" i="2"/>
  <c r="K94" i="2" s="1"/>
  <c r="J55" i="2"/>
  <c r="K55" i="2" s="1"/>
  <c r="J59" i="2"/>
  <c r="K59" i="2" s="1"/>
  <c r="J63" i="2"/>
  <c r="K63" i="2" s="1"/>
  <c r="J67" i="2"/>
  <c r="K67" i="2" s="1"/>
  <c r="J71" i="2"/>
  <c r="K71" i="2" s="1"/>
  <c r="J75" i="2"/>
  <c r="K75" i="2" s="1"/>
  <c r="J79" i="2"/>
  <c r="K79" i="2" s="1"/>
  <c r="J83" i="2"/>
  <c r="K83" i="2" s="1"/>
  <c r="J87" i="2"/>
  <c r="K87" i="2" s="1"/>
  <c r="J91" i="2"/>
  <c r="K91" i="2" s="1"/>
  <c r="J58" i="2"/>
  <c r="K58" i="2" s="1"/>
  <c r="J70" i="2"/>
  <c r="K70" i="2" s="1"/>
  <c r="J74" i="2"/>
  <c r="K74" i="2" s="1"/>
  <c r="J86" i="2"/>
  <c r="K86" i="2" s="1"/>
  <c r="J98" i="2"/>
  <c r="K98" i="2" s="1"/>
  <c r="J97" i="2"/>
  <c r="K97" i="2" s="1"/>
  <c r="J100" i="2"/>
  <c r="K100" i="2" s="1"/>
  <c r="J68" i="2"/>
  <c r="K68" i="2" s="1"/>
  <c r="J77" i="2"/>
  <c r="K77" i="2" s="1"/>
  <c r="J61" i="2"/>
  <c r="K61" i="2" s="1"/>
  <c r="J105" i="2"/>
  <c r="K105" i="2" s="1"/>
  <c r="J88" i="2"/>
  <c r="K88" i="2" s="1"/>
  <c r="J60" i="2"/>
  <c r="K60" i="2" s="1"/>
  <c r="J52" i="2"/>
  <c r="K52" i="2" s="1"/>
  <c r="J108" i="2"/>
  <c r="K108" i="2" s="1"/>
  <c r="J65" i="2"/>
  <c r="K65" i="2" s="1"/>
  <c r="J64" i="2"/>
  <c r="K64" i="2" s="1"/>
  <c r="J93" i="2"/>
  <c r="K93" i="2" s="1"/>
  <c r="J92" i="2"/>
  <c r="K92" i="2" s="1"/>
  <c r="J56" i="2"/>
  <c r="K56" i="2" s="1"/>
  <c r="J73" i="2"/>
  <c r="K73" i="2" s="1"/>
  <c r="J57" i="2"/>
  <c r="K57" i="2" s="1"/>
  <c r="J89" i="2"/>
  <c r="K89" i="2" s="1"/>
  <c r="J80" i="2"/>
  <c r="K80" i="2" s="1"/>
  <c r="J76" i="2"/>
  <c r="K76" i="2" s="1"/>
  <c r="J109" i="2"/>
  <c r="K109" i="2" s="1"/>
  <c r="J81" i="2"/>
  <c r="K81" i="2" s="1"/>
  <c r="J84" i="2"/>
  <c r="K84" i="2" s="1"/>
  <c r="J101" i="2"/>
  <c r="K101" i="2" s="1"/>
  <c r="J69" i="2"/>
  <c r="K69" i="2" s="1"/>
  <c r="J53" i="2"/>
  <c r="K53" i="2" s="1"/>
  <c r="J104" i="2"/>
  <c r="K104" i="2" s="1"/>
  <c r="J72" i="2"/>
  <c r="K72" i="2" s="1"/>
  <c r="J85" i="2"/>
  <c r="K85" i="2" s="1"/>
  <c r="J96" i="2"/>
  <c r="K96" i="2" s="1"/>
  <c r="J1" i="2"/>
  <c r="K1" i="2" s="1"/>
  <c r="J37" i="2"/>
  <c r="K37" i="2" s="1"/>
  <c r="J45" i="2"/>
  <c r="K45" i="2" s="1"/>
  <c r="J49" i="2"/>
  <c r="K49" i="2" s="1"/>
  <c r="J29" i="2"/>
  <c r="K29" i="2" s="1"/>
  <c r="J33" i="2"/>
  <c r="K33" i="2" s="1"/>
  <c r="J41" i="2"/>
  <c r="K41" i="2" s="1"/>
  <c r="J34" i="2"/>
  <c r="K34" i="2" s="1"/>
  <c r="J48" i="2"/>
  <c r="K48" i="2" s="1"/>
  <c r="J47" i="2"/>
  <c r="K47" i="2" s="1"/>
  <c r="J46" i="2"/>
  <c r="K46" i="2" s="1"/>
  <c r="J31" i="2"/>
  <c r="K31" i="2" s="1"/>
  <c r="J39" i="2"/>
  <c r="K39" i="2" s="1"/>
  <c r="J42" i="2"/>
  <c r="K42" i="2" s="1"/>
  <c r="J36" i="2"/>
  <c r="K36" i="2" s="1"/>
  <c r="J44" i="2"/>
  <c r="K44" i="2" s="1"/>
  <c r="J27" i="2"/>
  <c r="K27" i="2" s="1"/>
  <c r="J35" i="2"/>
  <c r="K35" i="2" s="1"/>
  <c r="J38" i="2"/>
  <c r="K38" i="2" s="1"/>
  <c r="J32" i="2"/>
  <c r="K32" i="2" s="1"/>
  <c r="J51" i="2"/>
  <c r="K51" i="2" s="1"/>
  <c r="J40" i="2"/>
  <c r="K40" i="2" s="1"/>
  <c r="J50" i="2"/>
  <c r="K50" i="2" s="1"/>
  <c r="J28" i="2"/>
  <c r="K28" i="2" s="1"/>
  <c r="J43" i="2"/>
  <c r="K43" i="2" s="1"/>
  <c r="J30" i="2"/>
  <c r="K30" i="2" s="1"/>
  <c r="J15" i="2"/>
  <c r="K15" i="2" s="1"/>
  <c r="J7" i="2"/>
  <c r="K7" i="2" s="1"/>
  <c r="J24" i="2"/>
  <c r="K24" i="2" s="1"/>
  <c r="J20" i="2"/>
  <c r="K20" i="2" s="1"/>
  <c r="J8" i="2"/>
  <c r="K8" i="2" s="1"/>
  <c r="J14" i="2"/>
  <c r="K14" i="2" s="1"/>
  <c r="J10" i="2"/>
  <c r="K10" i="2" s="1"/>
  <c r="J6" i="2"/>
  <c r="K6" i="2" s="1"/>
  <c r="J2" i="2"/>
  <c r="K2" i="2" s="1"/>
  <c r="J23" i="2"/>
  <c r="K23" i="2" s="1"/>
  <c r="J19" i="2"/>
  <c r="K19" i="2" s="1"/>
  <c r="J11" i="2"/>
  <c r="K11" i="2" s="1"/>
  <c r="J17" i="2"/>
  <c r="K17" i="2" s="1"/>
  <c r="J26" i="2"/>
  <c r="K26" i="2" s="1"/>
  <c r="J22" i="2"/>
  <c r="K22" i="2" s="1"/>
  <c r="J18" i="2"/>
  <c r="K18" i="2" s="1"/>
  <c r="J25" i="2"/>
  <c r="K25" i="2" s="1"/>
  <c r="J21" i="2"/>
  <c r="K21" i="2" s="1"/>
  <c r="J13" i="2"/>
  <c r="K13" i="2" s="1"/>
  <c r="J9" i="2"/>
  <c r="K9" i="2" s="1"/>
  <c r="J5" i="2"/>
  <c r="K5" i="2" s="1"/>
  <c r="J12" i="2"/>
  <c r="K12" i="2" s="1"/>
  <c r="J3" i="2"/>
  <c r="K3" i="2" s="1"/>
  <c r="J16" i="2"/>
  <c r="K16" i="2" s="1"/>
  <c r="J4" i="2"/>
  <c r="K4" i="2" s="1"/>
  <c r="T30" i="1" l="1"/>
</calcChain>
</file>

<file path=xl/sharedStrings.xml><?xml version="1.0" encoding="utf-8"?>
<sst xmlns="http://schemas.openxmlformats.org/spreadsheetml/2006/main" count="243" uniqueCount="171">
  <si>
    <t>【報告書郵送先】〒163-1432　東京都新宿区西新宿3-20-2 東京オペラシティビル32階</t>
    <rPh sb="1" eb="4">
      <t>ホウコクショ</t>
    </rPh>
    <rPh sb="4" eb="6">
      <t>ユウソウ</t>
    </rPh>
    <rPh sb="6" eb="7">
      <t>サキ</t>
    </rPh>
    <rPh sb="18" eb="21">
      <t>トウキョウト</t>
    </rPh>
    <rPh sb="21" eb="24">
      <t>シンジュクク</t>
    </rPh>
    <rPh sb="24" eb="27">
      <t>ニシシンジュク</t>
    </rPh>
    <rPh sb="34" eb="36">
      <t>トウキョウ</t>
    </rPh>
    <rPh sb="46" eb="47">
      <t>カイ</t>
    </rPh>
    <phoneticPr fontId="4"/>
  </si>
  <si>
    <t>出力抑制保証規定第３条に基づき、出力抑制に関する報告を致します。</t>
  </si>
  <si>
    <t>購 入 設 置 者</t>
  </si>
  <si>
    <t>加 入 番 号</t>
    <phoneticPr fontId="4"/>
  </si>
  <si>
    <t>印</t>
    <rPh sb="0" eb="1">
      <t>イン</t>
    </rPh>
    <phoneticPr fontId="4"/>
  </si>
  <si>
    <t>設 置 容 量</t>
    <rPh sb="0" eb="1">
      <t>セツ</t>
    </rPh>
    <rPh sb="2" eb="3">
      <t>チ</t>
    </rPh>
    <rPh sb="4" eb="5">
      <t>カタチ</t>
    </rPh>
    <rPh sb="6" eb="7">
      <t>リョウ</t>
    </rPh>
    <phoneticPr fontId="4"/>
  </si>
  <si>
    <t>抑制エリア</t>
    <rPh sb="0" eb="2">
      <t>ヨクセイ</t>
    </rPh>
    <phoneticPr fontId="4"/>
  </si>
  <si>
    <t>エリア</t>
    <phoneticPr fontId="4"/>
  </si>
  <si>
    <t>観測地点</t>
    <rPh sb="0" eb="2">
      <t>カンソク</t>
    </rPh>
    <rPh sb="2" eb="4">
      <t>チテン</t>
    </rPh>
    <phoneticPr fontId="4"/>
  </si>
  <si>
    <t>【抑制エリア】</t>
  </si>
  <si>
    <t>【観測地点】</t>
    <phoneticPr fontId="4"/>
  </si>
  <si>
    <t>【保証単価(A)】</t>
    <rPh sb="1" eb="3">
      <t>ホショウ</t>
    </rPh>
    <rPh sb="3" eb="5">
      <t>タンカ</t>
    </rPh>
    <phoneticPr fontId="4"/>
  </si>
  <si>
    <r>
      <t>円</t>
    </r>
    <r>
      <rPr>
        <sz val="9"/>
        <color theme="1"/>
        <rFont val="游ゴシック"/>
        <family val="3"/>
        <charset val="128"/>
        <scheme val="minor"/>
      </rPr>
      <t>（税抜）</t>
    </r>
    <rPh sb="0" eb="1">
      <t>エン</t>
    </rPh>
    <rPh sb="2" eb="4">
      <t>ゼイヌ</t>
    </rPh>
    <phoneticPr fontId="4"/>
  </si>
  <si>
    <t>福岡</t>
    <rPh sb="0" eb="2">
      <t>フクオカ</t>
    </rPh>
    <phoneticPr fontId="4"/>
  </si>
  <si>
    <t>福岡市</t>
    <rPh sb="0" eb="2">
      <t>フクオカ</t>
    </rPh>
    <rPh sb="2" eb="3">
      <t>シ</t>
    </rPh>
    <phoneticPr fontId="4"/>
  </si>
  <si>
    <t>(ｲ)</t>
    <phoneticPr fontId="4"/>
  </si>
  <si>
    <r>
      <t xml:space="preserve">発電量差額
</t>
    </r>
    <r>
      <rPr>
        <sz val="9"/>
        <color theme="1"/>
        <rFont val="游ゴシック"/>
        <family val="3"/>
        <charset val="128"/>
        <scheme val="minor"/>
      </rPr>
      <t>(ｳ)＝(ｱ)－(ｲ)</t>
    </r>
    <rPh sb="0" eb="5">
      <t>ハツデンリョウサガク</t>
    </rPh>
    <phoneticPr fontId="4"/>
  </si>
  <si>
    <r>
      <t xml:space="preserve">請求金額
</t>
    </r>
    <r>
      <rPr>
        <sz val="9"/>
        <color theme="1"/>
        <rFont val="游ゴシック"/>
        <family val="3"/>
        <charset val="128"/>
        <scheme val="minor"/>
      </rPr>
      <t>(A)×(ｳ)+消費税</t>
    </r>
    <rPh sb="0" eb="4">
      <t>セイキュウキンガク</t>
    </rPh>
    <rPh sb="13" eb="16">
      <t>ショウヒゼイ</t>
    </rPh>
    <phoneticPr fontId="4"/>
  </si>
  <si>
    <t>北九州</t>
    <rPh sb="0" eb="3">
      <t>キタキュウシュウ</t>
    </rPh>
    <phoneticPr fontId="4"/>
  </si>
  <si>
    <t>日付</t>
    <phoneticPr fontId="4"/>
  </si>
  <si>
    <t>発電量</t>
  </si>
  <si>
    <t>佐賀</t>
    <rPh sb="0" eb="2">
      <t>サガ</t>
    </rPh>
    <phoneticPr fontId="4"/>
  </si>
  <si>
    <t>佐賀市</t>
    <rPh sb="0" eb="2">
      <t>サガ</t>
    </rPh>
    <rPh sb="2" eb="3">
      <t>シ</t>
    </rPh>
    <phoneticPr fontId="4"/>
  </si>
  <si>
    <t>【例】</t>
  </si>
  <si>
    <t>kWh</t>
    <phoneticPr fontId="4"/>
  </si>
  <si>
    <t>例（32円×133.87kWh）*1.10＝4,712円</t>
    <rPh sb="0" eb="1">
      <t>レイ</t>
    </rPh>
    <rPh sb="4" eb="5">
      <t>エン</t>
    </rPh>
    <rPh sb="27" eb="28">
      <t>エン</t>
    </rPh>
    <phoneticPr fontId="4"/>
  </si>
  <si>
    <t>長崎</t>
    <rPh sb="0" eb="2">
      <t>ナガサキ</t>
    </rPh>
    <phoneticPr fontId="4"/>
  </si>
  <si>
    <t>長崎市</t>
    <rPh sb="0" eb="2">
      <t>ナガサキ</t>
    </rPh>
    <rPh sb="2" eb="3">
      <t>シ</t>
    </rPh>
    <phoneticPr fontId="4"/>
  </si>
  <si>
    <t>大分</t>
    <rPh sb="0" eb="2">
      <t>オオイタ</t>
    </rPh>
    <phoneticPr fontId="4"/>
  </si>
  <si>
    <t>大分市</t>
    <rPh sb="0" eb="2">
      <t>オオイタ</t>
    </rPh>
    <rPh sb="2" eb="3">
      <t>シ</t>
    </rPh>
    <phoneticPr fontId="4"/>
  </si>
  <si>
    <t>円</t>
    <rPh sb="0" eb="1">
      <t>エン</t>
    </rPh>
    <phoneticPr fontId="4"/>
  </si>
  <si>
    <t>熊本</t>
    <phoneticPr fontId="4"/>
  </si>
  <si>
    <t>熊本市</t>
    <rPh sb="0" eb="2">
      <t>クマモト</t>
    </rPh>
    <rPh sb="2" eb="3">
      <t>シ</t>
    </rPh>
    <phoneticPr fontId="4"/>
  </si>
  <si>
    <t>宮崎</t>
    <rPh sb="0" eb="2">
      <t>ミヤザキ</t>
    </rPh>
    <phoneticPr fontId="4"/>
  </si>
  <si>
    <t>宮崎市</t>
    <rPh sb="0" eb="2">
      <t>ミヤザキ</t>
    </rPh>
    <rPh sb="2" eb="3">
      <t>シ</t>
    </rPh>
    <phoneticPr fontId="4"/>
  </si>
  <si>
    <t>鹿児島</t>
    <rPh sb="0" eb="3">
      <t>カゴシマ</t>
    </rPh>
    <phoneticPr fontId="4"/>
  </si>
  <si>
    <t>鹿児島市</t>
    <rPh sb="0" eb="3">
      <t>カゴシマ</t>
    </rPh>
    <rPh sb="3" eb="4">
      <t>シ</t>
    </rPh>
    <phoneticPr fontId="4"/>
  </si>
  <si>
    <t>請求合計</t>
    <rPh sb="0" eb="2">
      <t>セイキュウ</t>
    </rPh>
    <rPh sb="2" eb="4">
      <t>ゴウケイ</t>
    </rPh>
    <phoneticPr fontId="4"/>
  </si>
  <si>
    <t>金融機関</t>
    <rPh sb="0" eb="4">
      <t>キンユウキカン</t>
    </rPh>
    <phoneticPr fontId="4"/>
  </si>
  <si>
    <t>銀行</t>
  </si>
  <si>
    <t>信用金庫</t>
  </si>
  <si>
    <t>支店</t>
    <rPh sb="0" eb="2">
      <t>シテン</t>
    </rPh>
    <phoneticPr fontId="4"/>
  </si>
  <si>
    <t>預金種類</t>
  </si>
  <si>
    <t>店番</t>
    <phoneticPr fontId="4"/>
  </si>
  <si>
    <t>口座番号</t>
  </si>
  <si>
    <t>普通</t>
  </si>
  <si>
    <t>当座</t>
  </si>
  <si>
    <t>ｳｴｽﾄﾎｰﾙﾃﾞｨﾝｸﾞｽ</t>
    <phoneticPr fontId="4"/>
  </si>
  <si>
    <t>ゆうちょ銀行</t>
  </si>
  <si>
    <t>通帳記号</t>
  </si>
  <si>
    <t>通帳番号</t>
  </si>
  <si>
    <t>受付</t>
    <rPh sb="0" eb="2">
      <t>ウケツケ</t>
    </rPh>
    <phoneticPr fontId="4"/>
  </si>
  <si>
    <t>承認</t>
    <rPh sb="0" eb="2">
      <t>ショウニン</t>
    </rPh>
    <phoneticPr fontId="4"/>
  </si>
  <si>
    <t>ﾌﾘｶﾞﾅ
口座名義人</t>
    <phoneticPr fontId="4"/>
  </si>
  <si>
    <t>様名義</t>
  </si>
  <si>
    <t>【対象期間】</t>
    <rPh sb="1" eb="3">
      <t>タイショウ</t>
    </rPh>
    <rPh sb="3" eb="5">
      <t>キカン</t>
    </rPh>
    <phoneticPr fontId="4"/>
  </si>
  <si>
    <t>【報告期限】</t>
    <rPh sb="1" eb="3">
      <t>ホウコク</t>
    </rPh>
    <rPh sb="3" eb="5">
      <t>キゲン</t>
    </rPh>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</si>
  <si>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</si>
  <si>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</si>
  <si>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</si>
  <si>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</si>
  <si>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</si>
  <si>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</si>
  <si>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</si>
  <si>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</si>
  <si>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</si>
  <si>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</si>
  <si>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</si>
  <si>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</si>
  <si>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</si>
  <si>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</si>
  <si>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</si>
  <si>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</si>
  <si>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</si>
  <si>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</si>
  <si>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</si>
  <si>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</si>
  <si>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</si>
  <si>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</si>
  <si>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</si>
  <si>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</si>
  <si>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</si>
  <si>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</si>
  <si>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A</t>
    <phoneticPr fontId="4"/>
  </si>
  <si>
    <t>B</t>
    <phoneticPr fontId="4"/>
  </si>
  <si>
    <t>C</t>
    <phoneticPr fontId="4"/>
  </si>
  <si>
    <t>D</t>
    <phoneticPr fontId="4"/>
  </si>
  <si>
    <t>E</t>
    <phoneticPr fontId="4"/>
  </si>
  <si>
    <t>F</t>
    <phoneticPr fontId="4"/>
  </si>
  <si>
    <t>G</t>
    <phoneticPr fontId="4"/>
  </si>
  <si>
    <t>H</t>
    <phoneticPr fontId="4"/>
  </si>
  <si>
    <t>I</t>
    <phoneticPr fontId="4"/>
  </si>
  <si>
    <t>J</t>
    <phoneticPr fontId="4"/>
  </si>
  <si>
    <t>K</t>
    <phoneticPr fontId="4"/>
  </si>
  <si>
    <t>L</t>
    <phoneticPr fontId="4"/>
  </si>
  <si>
    <t>M</t>
    <phoneticPr fontId="4"/>
  </si>
  <si>
    <t>N</t>
    <phoneticPr fontId="4"/>
  </si>
  <si>
    <t>O</t>
    <phoneticPr fontId="4"/>
  </si>
  <si>
    <t>P</t>
    <phoneticPr fontId="4"/>
  </si>
  <si>
    <t>Q</t>
    <phoneticPr fontId="4"/>
  </si>
  <si>
    <t>R</t>
    <phoneticPr fontId="4"/>
  </si>
  <si>
    <t>S</t>
    <phoneticPr fontId="4"/>
  </si>
  <si>
    <t>T</t>
    <phoneticPr fontId="4"/>
  </si>
  <si>
    <t>U</t>
    <phoneticPr fontId="4"/>
  </si>
  <si>
    <t>V</t>
    <phoneticPr fontId="4"/>
  </si>
  <si>
    <t>W</t>
    <phoneticPr fontId="4"/>
  </si>
  <si>
    <t>X</t>
    <phoneticPr fontId="4"/>
  </si>
  <si>
    <t>Y</t>
    <phoneticPr fontId="4"/>
  </si>
  <si>
    <t>Z</t>
    <phoneticPr fontId="4"/>
  </si>
  <si>
    <t>×</t>
    <phoneticPr fontId="4"/>
  </si>
  <si>
    <t>加入番号</t>
    <rPh sb="0" eb="2">
      <t>カニュウ</t>
    </rPh>
    <rPh sb="2" eb="4">
      <t>バンゴウ</t>
    </rPh>
    <phoneticPr fontId="4"/>
  </si>
  <si>
    <t>日付</t>
    <rPh sb="0" eb="2">
      <t>ヒヅケ</t>
    </rPh>
    <phoneticPr fontId="4"/>
  </si>
  <si>
    <t>電圧階級</t>
    <rPh sb="0" eb="4">
      <t>デンアツカイキュウ</t>
    </rPh>
    <phoneticPr fontId="4"/>
  </si>
  <si>
    <t>出力抑制開始</t>
    <rPh sb="0" eb="4">
      <t>シュツリョクヨクセイ</t>
    </rPh>
    <rPh sb="4" eb="6">
      <t>カイシ</t>
    </rPh>
    <phoneticPr fontId="4"/>
  </si>
  <si>
    <t>出力抑制終了</t>
    <rPh sb="0" eb="4">
      <t>シュツリョクヨクセイ</t>
    </rPh>
    <rPh sb="4" eb="6">
      <t>シュウリョウ</t>
    </rPh>
    <phoneticPr fontId="4"/>
  </si>
  <si>
    <t>曜日</t>
    <rPh sb="0" eb="2">
      <t>ヨウビ</t>
    </rPh>
    <phoneticPr fontId="4"/>
  </si>
  <si>
    <t>参照地</t>
    <rPh sb="0" eb="2">
      <t>サンショウ</t>
    </rPh>
    <rPh sb="2" eb="3">
      <t>チ</t>
    </rPh>
    <phoneticPr fontId="4"/>
  </si>
  <si>
    <t>低：回数</t>
    <rPh sb="0" eb="1">
      <t>テイ</t>
    </rPh>
    <rPh sb="2" eb="4">
      <t>カイスウ</t>
    </rPh>
    <phoneticPr fontId="4"/>
  </si>
  <si>
    <t>高：回数</t>
    <rPh sb="0" eb="1">
      <t>コウ</t>
    </rPh>
    <rPh sb="2" eb="4">
      <t>カイスウ</t>
    </rPh>
    <phoneticPr fontId="4"/>
  </si>
  <si>
    <t>低</t>
    <rPh sb="0" eb="1">
      <t>テイ</t>
    </rPh>
    <phoneticPr fontId="4"/>
  </si>
  <si>
    <t>熊本</t>
    <rPh sb="0" eb="2">
      <t>クマモト</t>
    </rPh>
    <phoneticPr fontId="4"/>
  </si>
  <si>
    <t>高</t>
    <rPh sb="0" eb="1">
      <t>コウ</t>
    </rPh>
    <phoneticPr fontId="4"/>
  </si>
  <si>
    <t>50～2000</t>
  </si>
  <si>
    <t>低・高</t>
    <rPh sb="0" eb="1">
      <t>テイ</t>
    </rPh>
    <rPh sb="2" eb="3">
      <t>コウ</t>
    </rPh>
    <phoneticPr fontId="4"/>
  </si>
  <si>
    <t>10～50KW</t>
    <phoneticPr fontId="4"/>
  </si>
  <si>
    <t>50～2000</t>
    <phoneticPr fontId="4"/>
  </si>
  <si>
    <t>kW区分</t>
    <phoneticPr fontId="4"/>
  </si>
  <si>
    <t>低・高</t>
    <phoneticPr fontId="4"/>
  </si>
  <si>
    <t>PASS</t>
    <phoneticPr fontId="4"/>
  </si>
  <si>
    <t>コード</t>
    <phoneticPr fontId="4"/>
  </si>
  <si>
    <t>　すべて半角で入力してください。</t>
    <rPh sb="4" eb="6">
      <t>ハンカク</t>
    </rPh>
    <rPh sb="7" eb="9">
      <t>ニュウリョク</t>
    </rPh>
    <phoneticPr fontId="4"/>
  </si>
  <si>
    <t>旧ルール</t>
    <rPh sb="0" eb="1">
      <t>キュウ</t>
    </rPh>
    <phoneticPr fontId="2"/>
  </si>
  <si>
    <t>北九州</t>
    <rPh sb="0" eb="3">
      <t>キタキュウシュウ</t>
    </rPh>
    <phoneticPr fontId="2"/>
  </si>
  <si>
    <t>三福海運有限会社</t>
  </si>
  <si>
    <t>2019ES0072</t>
  </si>
  <si>
    <t>加入番号</t>
    <rPh sb="0" eb="2">
      <t>カニュウ</t>
    </rPh>
    <rPh sb="2" eb="4">
      <t>バンゴウ</t>
    </rPh>
    <phoneticPr fontId="2"/>
  </si>
  <si>
    <t>PASS</t>
  </si>
  <si>
    <t>名称</t>
    <rPh sb="0" eb="2">
      <t>メイショウ</t>
    </rPh>
    <phoneticPr fontId="2"/>
  </si>
  <si>
    <t>連系日</t>
    <rPh sb="0" eb="2">
      <t>レンケイ</t>
    </rPh>
    <rPh sb="2" eb="3">
      <t>ビ</t>
    </rPh>
    <phoneticPr fontId="2"/>
  </si>
  <si>
    <t>容量</t>
    <rPh sb="0" eb="2">
      <t>ヨウリョウ</t>
    </rPh>
    <phoneticPr fontId="2"/>
  </si>
  <si>
    <t>kW区分</t>
    <rPh sb="2" eb="4">
      <t>クブン</t>
    </rPh>
    <phoneticPr fontId="7"/>
  </si>
  <si>
    <t>エリア</t>
  </si>
  <si>
    <t>対象ルール</t>
    <rPh sb="0" eb="2">
      <t>タイショウ</t>
    </rPh>
    <phoneticPr fontId="2"/>
  </si>
  <si>
    <t>単価</t>
    <rPh sb="0" eb="2">
      <t>タンカ</t>
    </rPh>
    <phoneticPr fontId="2"/>
  </si>
  <si>
    <t>実際の日射量
（MJ/㎡）</t>
    <rPh sb="0" eb="2">
      <t>ジッサイ</t>
    </rPh>
    <rPh sb="3" eb="5">
      <t>ニッシャ</t>
    </rPh>
    <rPh sb="5" eb="6">
      <t>リョウ</t>
    </rPh>
    <phoneticPr fontId="4"/>
  </si>
  <si>
    <t>FmNWBk</t>
  </si>
  <si>
    <t>PASSダブリ</t>
    <phoneticPr fontId="4"/>
  </si>
  <si>
    <t>北九州(旧)</t>
    <rPh sb="0" eb="3">
      <t>キタキュウシュウ</t>
    </rPh>
    <phoneticPr fontId="1"/>
  </si>
  <si>
    <t>保証開始日</t>
    <rPh sb="0" eb="2">
      <t>ホショウ</t>
    </rPh>
    <rPh sb="2" eb="5">
      <t>カイシビ</t>
    </rPh>
    <phoneticPr fontId="4"/>
  </si>
  <si>
    <t>実際の日射量と
近い日射量（MJ/㎡）</t>
    <phoneticPr fontId="4"/>
  </si>
  <si>
    <t>㈱ウエストホールディングス　出力抑制保証係　担当者宛</t>
    <rPh sb="20" eb="21">
      <t>カカリ</t>
    </rPh>
    <rPh sb="22" eb="25">
      <t>タントウシャ</t>
    </rPh>
    <rPh sb="25" eb="26">
      <t>アテ</t>
    </rPh>
    <phoneticPr fontId="4"/>
  </si>
  <si>
    <t>氏 名・名 称</t>
    <phoneticPr fontId="4"/>
  </si>
  <si>
    <t>系 統 連 系 日</t>
    <phoneticPr fontId="4"/>
  </si>
  <si>
    <t>kW</t>
    <phoneticPr fontId="4"/>
  </si>
  <si>
    <t>出力抑制指示日</t>
    <phoneticPr fontId="4"/>
  </si>
  <si>
    <t>(ｱ)</t>
    <phoneticPr fontId="4"/>
  </si>
  <si>
    <t>比較対象日　</t>
    <phoneticPr fontId="4"/>
  </si>
  <si>
    <t>日射量</t>
    <phoneticPr fontId="4"/>
  </si>
  <si>
    <t>kWh</t>
    <phoneticPr fontId="4"/>
  </si>
  <si>
    <t>kWh</t>
    <phoneticPr fontId="4"/>
  </si>
  <si>
    <t>kWh</t>
  </si>
  <si>
    <t>円</t>
  </si>
  <si>
    <t>・太枠部分に系統連系日以降の出力抑制指示日の発電量をご入力下さい。
・報告書のご提出時には、必ず「出力制御指示日」「比較対象日」の全日分の
発電量が確認出来る資料を同封して下さい。
※発電事業者様自らが作成された発電実績の転記一覧表等は該当致しません。
モニタ等の画面を写した写真や印刷物を同封して下さい。</t>
    <rPh sb="6" eb="10">
      <t>ケイトウレンケイ</t>
    </rPh>
    <rPh sb="10" eb="11">
      <t>ビ</t>
    </rPh>
    <rPh sb="11" eb="13">
      <t>イコウ</t>
    </rPh>
    <rPh sb="14" eb="16">
      <t>シュツリョク</t>
    </rPh>
    <rPh sb="16" eb="18">
      <t>ヨクセイ</t>
    </rPh>
    <rPh sb="18" eb="20">
      <t>シジ</t>
    </rPh>
    <rPh sb="20" eb="21">
      <t>ビ</t>
    </rPh>
    <rPh sb="22" eb="24">
      <t>ハツデン</t>
    </rPh>
    <rPh sb="24" eb="25">
      <t>リョウ</t>
    </rPh>
    <rPh sb="27" eb="29">
      <t>ニュウリョク</t>
    </rPh>
    <rPh sb="29" eb="30">
      <t>クダ</t>
    </rPh>
    <rPh sb="35" eb="37">
      <t>ホウコク</t>
    </rPh>
    <rPh sb="37" eb="38">
      <t>ショ</t>
    </rPh>
    <rPh sb="40" eb="42">
      <t>テイシュツ</t>
    </rPh>
    <rPh sb="42" eb="43">
      <t>ジ</t>
    </rPh>
    <rPh sb="46" eb="47">
      <t>カナラ</t>
    </rPh>
    <rPh sb="49" eb="51">
      <t>シュツリョク</t>
    </rPh>
    <rPh sb="51" eb="53">
      <t>セイギョ</t>
    </rPh>
    <rPh sb="53" eb="55">
      <t>シジ</t>
    </rPh>
    <rPh sb="55" eb="56">
      <t>ヒ</t>
    </rPh>
    <rPh sb="58" eb="60">
      <t>ヒカク</t>
    </rPh>
    <rPh sb="60" eb="62">
      <t>タイショウ</t>
    </rPh>
    <rPh sb="62" eb="63">
      <t>ビ</t>
    </rPh>
    <rPh sb="65" eb="68">
      <t>ゼンジツブン</t>
    </rPh>
    <rPh sb="70" eb="73">
      <t>ハツデンリョウ</t>
    </rPh>
    <rPh sb="74" eb="76">
      <t>カクニン</t>
    </rPh>
    <rPh sb="76" eb="78">
      <t>デキ</t>
    </rPh>
    <rPh sb="79" eb="81">
      <t>シリョウ</t>
    </rPh>
    <rPh sb="82" eb="84">
      <t>ドウフウ</t>
    </rPh>
    <rPh sb="86" eb="87">
      <t>クダ</t>
    </rPh>
    <rPh sb="92" eb="94">
      <t>ハツデン</t>
    </rPh>
    <rPh sb="94" eb="97">
      <t>ジギョウシャ</t>
    </rPh>
    <rPh sb="97" eb="98">
      <t>サマ</t>
    </rPh>
    <rPh sb="98" eb="99">
      <t>ミズカ</t>
    </rPh>
    <rPh sb="101" eb="103">
      <t>サクセイ</t>
    </rPh>
    <rPh sb="106" eb="108">
      <t>ハツデン</t>
    </rPh>
    <rPh sb="108" eb="110">
      <t>ジッセキ</t>
    </rPh>
    <rPh sb="111" eb="113">
      <t>テンキ</t>
    </rPh>
    <rPh sb="113" eb="116">
      <t>イチランヒョウ</t>
    </rPh>
    <rPh sb="116" eb="117">
      <t>ナド</t>
    </rPh>
    <rPh sb="118" eb="120">
      <t>ガイトウ</t>
    </rPh>
    <rPh sb="120" eb="121">
      <t>イタ</t>
    </rPh>
    <rPh sb="130" eb="131">
      <t>ナド</t>
    </rPh>
    <rPh sb="132" eb="134">
      <t>ガメン</t>
    </rPh>
    <rPh sb="135" eb="136">
      <t>ウツ</t>
    </rPh>
    <rPh sb="138" eb="140">
      <t>シャシン</t>
    </rPh>
    <rPh sb="141" eb="144">
      <t>インサツブツ</t>
    </rPh>
    <rPh sb="145" eb="147">
      <t>ドウフウ</t>
    </rPh>
    <rPh sb="149" eb="150">
      <t>クダ</t>
    </rPh>
    <phoneticPr fontId="4"/>
  </si>
  <si>
    <t>2020年9月1日～2021年2月28日</t>
    <rPh sb="4" eb="5">
      <t>ネン</t>
    </rPh>
    <rPh sb="6" eb="7">
      <t>ガツ</t>
    </rPh>
    <rPh sb="8" eb="9">
      <t>ヒ</t>
    </rPh>
    <rPh sb="14" eb="15">
      <t>ネン</t>
    </rPh>
    <rPh sb="16" eb="17">
      <t>ガツ</t>
    </rPh>
    <rPh sb="19" eb="20">
      <t>ヒ</t>
    </rPh>
    <phoneticPr fontId="4"/>
  </si>
  <si>
    <t>2021年4月30日必着</t>
    <rPh sb="4" eb="5">
      <t>ネン</t>
    </rPh>
    <rPh sb="6" eb="7">
      <t>ガツ</t>
    </rPh>
    <rPh sb="9" eb="10">
      <t>ヒ</t>
    </rPh>
    <rPh sb="10" eb="12">
      <t>ヒッチャク</t>
    </rPh>
    <phoneticPr fontId="4"/>
  </si>
  <si>
    <t>高</t>
    <rPh sb="0" eb="1">
      <t>コウ</t>
    </rPh>
    <phoneticPr fontId="1"/>
  </si>
  <si>
    <t>北九州(旧)</t>
    <rPh sb="0" eb="3">
      <t>キタキュウシュウ</t>
    </rPh>
    <rPh sb="4" eb="5">
      <t>キュウ</t>
    </rPh>
    <phoneticPr fontId="1"/>
  </si>
  <si>
    <t>月</t>
  </si>
  <si>
    <t>福岡市</t>
    <rPh sb="0" eb="3">
      <t>フクオカシ</t>
    </rPh>
    <phoneticPr fontId="1"/>
  </si>
  <si>
    <t>土</t>
  </si>
  <si>
    <t>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</si>
</sst>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0.00_);[Red]\(0.00\)"/>
    <numFmt numFmtId="178" formatCode="0.00_ "/>
    <numFmt numFmtId="179" formatCode="0.00_ ;[Red]\-0.00\ "/>
    <numFmt numFmtId="180" formatCode="#,##0.00_ "/>
  </numFmts>
  <fonts count="2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theme="1"/>
      <name val="游ゴシック"/>
      <family val="3"/>
      <charset val="128"/>
      <scheme val="minor"/>
    </font>
    <font>
      <sz val="6"/>
      <name val="游ゴシック"/>
      <family val="2"/>
      <charset val="128"/>
      <scheme val="minor"/>
    </font>
    <font>
      <b/>
      <sz val="22"/>
      <color theme="1"/>
      <name val="游ゴシック"/>
      <family val="3"/>
      <charset val="128"/>
      <scheme val="minor"/>
    </font>
    <font>
      <b/>
      <sz val="14"/>
      <color theme="1"/>
      <name val="游ゴシック"/>
      <family val="3"/>
      <charset val="128"/>
      <scheme val="minor"/>
    </font>
    <font>
      <sz val="12"/>
      <color rgb="FFFF0000"/>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b/>
      <sz val="11"/>
      <color theme="1"/>
      <name val="游ゴシック"/>
      <family val="3"/>
      <charset val="128"/>
      <scheme val="minor"/>
    </font>
    <font>
      <sz val="8"/>
      <color theme="1"/>
      <name val="游ゴシック"/>
      <family val="3"/>
      <charset val="128"/>
      <scheme val="minor"/>
    </font>
    <font>
      <b/>
      <sz val="14"/>
      <color rgb="FFFFFF00"/>
      <name val="游ゴシック"/>
      <family val="3"/>
      <charset val="128"/>
      <scheme val="minor"/>
    </font>
    <font>
      <b/>
      <sz val="11"/>
      <color rgb="FFFFFF00"/>
      <name val="游ゴシック"/>
      <family val="3"/>
      <charset val="128"/>
      <scheme val="minor"/>
    </font>
    <font>
      <sz val="11"/>
      <color theme="0" tint="-0.34998626667073579"/>
      <name val="游ゴシック"/>
      <family val="3"/>
      <charset val="128"/>
      <scheme val="minor"/>
    </font>
    <font>
      <sz val="11"/>
      <color rgb="FFFFFF00"/>
      <name val="游ゴシック"/>
      <family val="3"/>
      <charset val="128"/>
      <scheme val="minor"/>
    </font>
    <font>
      <sz val="12"/>
      <color theme="0" tint="-0.34998626667073579"/>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39997558519241921"/>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top/>
      <bottom style="thin">
        <color auto="1"/>
      </bottom>
      <diagonal/>
    </border>
    <border>
      <left/>
      <right/>
      <top/>
      <bottom style="dashDot">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6">
    <xf numFmtId="0" fontId="0" fillId="0" borderId="0" xfId="0">
      <alignment vertical="center"/>
    </xf>
    <xf numFmtId="0" fontId="3" fillId="0" borderId="0" xfId="0" applyFont="1">
      <alignment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vertical="center" wrapText="1"/>
    </xf>
    <xf numFmtId="0" fontId="0" fillId="0" borderId="24"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20" fontId="0" fillId="0" borderId="1" xfId="0" applyNumberFormat="1" applyFill="1" applyBorder="1" applyAlignment="1">
      <alignment horizontal="center" vertical="center"/>
    </xf>
    <xf numFmtId="20" fontId="0" fillId="0" borderId="1" xfId="0" applyNumberFormat="1" applyBorder="1" applyAlignment="1">
      <alignment horizontal="center" vertical="center"/>
    </xf>
    <xf numFmtId="178" fontId="0" fillId="0" borderId="1" xfId="1" applyNumberFormat="1" applyFont="1" applyBorder="1" applyAlignment="1">
      <alignment horizontal="center" vertical="center"/>
    </xf>
    <xf numFmtId="14" fontId="0" fillId="0" borderId="1" xfId="1" applyNumberFormat="1" applyFont="1" applyBorder="1" applyAlignment="1">
      <alignment horizontal="center" vertical="center"/>
    </xf>
    <xf numFmtId="38" fontId="0" fillId="0" borderId="0" xfId="1" applyFont="1">
      <alignment vertical="center"/>
    </xf>
    <xf numFmtId="14" fontId="0" fillId="0" borderId="22" xfId="0" applyNumberFormat="1" applyBorder="1" applyAlignment="1">
      <alignment horizontal="center" vertical="center"/>
    </xf>
    <xf numFmtId="0" fontId="0" fillId="0" borderId="0" xfId="0" applyAlignment="1">
      <alignment horizontal="left" vertical="center"/>
    </xf>
    <xf numFmtId="180" fontId="0" fillId="0" borderId="0" xfId="0" applyNumberForma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4" fontId="0" fillId="0" borderId="0" xfId="0" applyNumberFormat="1">
      <alignment vertical="center"/>
    </xf>
    <xf numFmtId="0" fontId="0" fillId="2" borderId="0" xfId="0" applyFill="1" applyBorder="1">
      <alignment vertical="center"/>
    </xf>
    <xf numFmtId="0" fontId="3" fillId="0" borderId="0" xfId="0" applyFont="1" applyFill="1" applyBorder="1">
      <alignment vertical="center"/>
    </xf>
    <xf numFmtId="0" fontId="0" fillId="0" borderId="0" xfId="0" applyFill="1" applyBorder="1">
      <alignment vertical="center"/>
    </xf>
    <xf numFmtId="0" fontId="8" fillId="0" borderId="0" xfId="0" applyFont="1" applyFill="1" applyBorder="1">
      <alignment vertical="center"/>
    </xf>
    <xf numFmtId="14" fontId="3" fillId="0" borderId="0" xfId="0" applyNumberFormat="1" applyFont="1" applyFill="1" applyBorder="1">
      <alignment vertical="center"/>
    </xf>
    <xf numFmtId="0" fontId="9" fillId="0" borderId="0" xfId="0" applyFont="1" applyFill="1" applyBorder="1">
      <alignment vertical="center"/>
    </xf>
    <xf numFmtId="49" fontId="0" fillId="0" borderId="0" xfId="0" applyNumberFormat="1" applyFill="1" applyBorder="1">
      <alignment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3" fillId="0" borderId="0" xfId="0" applyFo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16" fillId="0" borderId="1" xfId="0" applyFont="1" applyBorder="1" applyAlignment="1" applyProtection="1">
      <alignment horizontal="center" vertical="center"/>
    </xf>
    <xf numFmtId="0" fontId="17" fillId="0" borderId="0" xfId="0" applyFont="1" applyProtection="1">
      <alignment vertical="center"/>
    </xf>
    <xf numFmtId="0" fontId="3" fillId="0" borderId="0" xfId="0" applyFont="1" applyBorder="1" applyAlignment="1" applyProtection="1">
      <alignment horizontal="right" vertical="center"/>
    </xf>
    <xf numFmtId="0" fontId="3" fillId="0" borderId="0" xfId="0" applyFont="1" applyBorder="1" applyAlignment="1" applyProtection="1">
      <alignment horizontal="right"/>
    </xf>
    <xf numFmtId="0" fontId="3" fillId="0" borderId="5" xfId="0" applyFont="1" applyBorder="1" applyAlignment="1" applyProtection="1">
      <alignment vertical="center"/>
    </xf>
    <xf numFmtId="0" fontId="3" fillId="0" borderId="14" xfId="0" applyFont="1" applyBorder="1" applyAlignment="1" applyProtection="1">
      <alignment horizontal="left" vertical="center"/>
    </xf>
    <xf numFmtId="0" fontId="13" fillId="3" borderId="21" xfId="0" applyFont="1" applyFill="1" applyBorder="1" applyAlignment="1" applyProtection="1">
      <alignment horizontal="left" vertical="center"/>
    </xf>
    <xf numFmtId="0" fontId="13" fillId="0" borderId="0" xfId="0" applyFont="1" applyAlignment="1" applyProtection="1">
      <alignment horizontal="right" vertical="center"/>
    </xf>
    <xf numFmtId="0" fontId="13" fillId="0" borderId="0" xfId="0" applyFont="1" applyBorder="1" applyAlignment="1" applyProtection="1">
      <alignment horizontal="right" vertical="center"/>
    </xf>
    <xf numFmtId="0" fontId="13" fillId="0" borderId="0" xfId="0" applyFont="1" applyFill="1" applyBorder="1" applyAlignment="1" applyProtection="1">
      <alignment horizontal="left" vertical="center"/>
    </xf>
    <xf numFmtId="0" fontId="14" fillId="0" borderId="6" xfId="0" applyFont="1" applyBorder="1" applyAlignment="1" applyProtection="1">
      <alignment horizontal="justify" vertical="center" wrapText="1"/>
    </xf>
    <xf numFmtId="0" fontId="14" fillId="0" borderId="25" xfId="0" applyFont="1" applyBorder="1" applyAlignment="1" applyProtection="1">
      <alignment vertical="center" wrapText="1"/>
    </xf>
    <xf numFmtId="0" fontId="14" fillId="0" borderId="22" xfId="0" applyFont="1" applyBorder="1" applyAlignment="1" applyProtection="1">
      <alignment horizontal="justify" vertical="center" wrapText="1"/>
    </xf>
    <xf numFmtId="0" fontId="14" fillId="0" borderId="18" xfId="0" applyFont="1" applyBorder="1" applyAlignment="1" applyProtection="1">
      <alignment horizontal="justify" vertical="center"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28" xfId="0" applyFont="1" applyBorder="1" applyAlignment="1" applyProtection="1">
      <alignment horizontal="justify" vertical="center" wrapText="1"/>
    </xf>
    <xf numFmtId="0" fontId="14" fillId="0" borderId="29" xfId="0" applyFont="1" applyBorder="1" applyAlignment="1" applyProtection="1">
      <alignment horizontal="justify" vertical="center" wrapText="1"/>
    </xf>
    <xf numFmtId="0" fontId="14" fillId="0" borderId="30" xfId="0" applyFont="1" applyBorder="1" applyAlignment="1" applyProtection="1">
      <alignment horizontal="justify" vertical="center" wrapText="1"/>
    </xf>
    <xf numFmtId="0" fontId="3" fillId="0" borderId="6" xfId="0" applyFont="1" applyBorder="1" applyProtection="1">
      <alignment vertical="center"/>
    </xf>
    <xf numFmtId="0" fontId="14" fillId="0" borderId="31" xfId="0" applyFont="1" applyBorder="1" applyAlignment="1" applyProtection="1">
      <alignment horizontal="justify" vertical="center" wrapText="1"/>
    </xf>
    <xf numFmtId="0" fontId="3" fillId="0" borderId="30" xfId="0" applyFont="1" applyBorder="1" applyProtection="1">
      <alignment vertical="center"/>
    </xf>
    <xf numFmtId="0" fontId="3" fillId="0" borderId="32" xfId="0" applyFont="1" applyBorder="1" applyProtection="1">
      <alignment vertical="center"/>
    </xf>
    <xf numFmtId="0" fontId="3" fillId="0" borderId="1" xfId="0" applyFont="1" applyBorder="1" applyAlignment="1" applyProtection="1">
      <alignment horizontal="center" vertical="center"/>
      <protection locked="0"/>
    </xf>
    <xf numFmtId="14" fontId="0" fillId="0" borderId="0" xfId="0" applyNumberFormat="1" applyFill="1" applyBorder="1">
      <alignment vertical="center"/>
    </xf>
    <xf numFmtId="178" fontId="0" fillId="4" borderId="1" xfId="0" applyNumberFormat="1" applyFill="1" applyBorder="1" applyAlignment="1">
      <alignment horizontal="center" vertical="center" wrapText="1"/>
    </xf>
    <xf numFmtId="14" fontId="0" fillId="0" borderId="1" xfId="0" applyNumberFormat="1" applyBorder="1" applyAlignment="1">
      <alignment horizontal="center" vertical="center"/>
    </xf>
    <xf numFmtId="178" fontId="0" fillId="0" borderId="1" xfId="0" applyNumberFormat="1" applyBorder="1" applyAlignment="1">
      <alignment horizontal="center" vertical="center"/>
    </xf>
    <xf numFmtId="2" fontId="3" fillId="0" borderId="0" xfId="0" applyNumberFormat="1" applyFont="1" applyFill="1" applyBorder="1">
      <alignment vertical="center"/>
    </xf>
    <xf numFmtId="2" fontId="0" fillId="0" borderId="0" xfId="0" applyNumberFormat="1" applyFill="1" applyBorder="1">
      <alignment vertical="center"/>
    </xf>
    <xf numFmtId="0" fontId="18" fillId="0" borderId="0" xfId="0" applyFont="1" applyProtection="1">
      <alignment vertical="center"/>
    </xf>
    <xf numFmtId="0" fontId="8" fillId="2" borderId="0" xfId="0" applyFont="1" applyFill="1" applyBorder="1">
      <alignment vertical="center"/>
    </xf>
    <xf numFmtId="14" fontId="9" fillId="0" borderId="0" xfId="0" applyNumberFormat="1" applyFont="1" applyFill="1" applyBorder="1">
      <alignment vertical="center"/>
    </xf>
    <xf numFmtId="0" fontId="9" fillId="0" borderId="0" xfId="0" applyFont="1">
      <alignment vertical="center"/>
    </xf>
    <xf numFmtId="14" fontId="0" fillId="0" borderId="1" xfId="0" applyNumberFormat="1" applyBorder="1">
      <alignment vertical="center"/>
    </xf>
    <xf numFmtId="14" fontId="0" fillId="0" borderId="1" xfId="1" applyNumberFormat="1" applyFont="1" applyBorder="1">
      <alignment vertical="center"/>
    </xf>
    <xf numFmtId="20" fontId="0" fillId="0" borderId="1" xfId="0" applyNumberFormat="1" applyFill="1" applyBorder="1" applyAlignment="1">
      <alignment horizontal="center" vertical="top"/>
    </xf>
    <xf numFmtId="178" fontId="0" fillId="0" borderId="1" xfId="0" applyNumberFormat="1" applyFill="1" applyBorder="1" applyAlignment="1">
      <alignment horizontal="center" vertical="center"/>
    </xf>
    <xf numFmtId="14" fontId="0" fillId="0" borderId="1" xfId="0" applyNumberFormat="1" applyFill="1" applyBorder="1">
      <alignment vertical="center"/>
    </xf>
    <xf numFmtId="14" fontId="0" fillId="0" borderId="1" xfId="1" applyNumberFormat="1" applyFont="1" applyFill="1" applyBorder="1" applyAlignment="1">
      <alignment horizontal="center" vertical="center"/>
    </xf>
    <xf numFmtId="14" fontId="0" fillId="0" borderId="1" xfId="0" applyNumberFormat="1" applyFill="1" applyBorder="1" applyAlignment="1">
      <alignment horizontal="center" vertical="center"/>
    </xf>
    <xf numFmtId="0" fontId="0" fillId="0" borderId="3" xfId="0" applyBorder="1" applyAlignment="1">
      <alignment horizontal="center" vertical="center"/>
    </xf>
    <xf numFmtId="14" fontId="0" fillId="0" borderId="1" xfId="0" applyNumberFormat="1" applyBorder="1" applyAlignment="1">
      <alignment horizontal="right" vertical="center"/>
    </xf>
    <xf numFmtId="20" fontId="0" fillId="0" borderId="1" xfId="0" applyNumberFormat="1" applyBorder="1" applyAlignment="1">
      <alignment horizontal="center" vertical="top"/>
    </xf>
    <xf numFmtId="0" fontId="8" fillId="0" borderId="0" xfId="0" applyNumberFormat="1" applyFont="1" applyFill="1" applyBorder="1">
      <alignment vertical="center"/>
    </xf>
    <xf numFmtId="0" fontId="0" fillId="0" borderId="0" xfId="0" applyNumberFormat="1" applyFill="1" applyBorder="1">
      <alignment vertical="center"/>
    </xf>
    <xf numFmtId="0" fontId="3" fillId="0" borderId="0" xfId="0" applyFont="1" applyBorder="1" applyAlignment="1" applyProtection="1">
      <alignment horizontal="center" vertical="center"/>
    </xf>
    <xf numFmtId="0" fontId="19" fillId="0" borderId="0" xfId="0" applyFont="1" applyBorder="1" applyAlignment="1" applyProtection="1">
      <alignment vertical="center"/>
    </xf>
    <xf numFmtId="14" fontId="17" fillId="0" borderId="0" xfId="0" applyNumberFormat="1" applyFont="1" applyProtection="1">
      <alignment vertical="center"/>
    </xf>
    <xf numFmtId="38" fontId="17" fillId="0" borderId="0" xfId="1" applyFont="1" applyProtection="1">
      <alignment vertical="center"/>
    </xf>
    <xf numFmtId="0" fontId="18" fillId="0" borderId="23" xfId="0" applyFont="1" applyBorder="1" applyAlignment="1" applyProtection="1">
      <alignment horizontal="center" vertical="center"/>
    </xf>
    <xf numFmtId="0" fontId="18" fillId="0" borderId="0"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0" xfId="0" applyNumberFormat="1" applyFont="1" applyBorder="1" applyAlignment="1" applyProtection="1">
      <alignment horizontal="center" vertical="center"/>
    </xf>
    <xf numFmtId="0" fontId="3" fillId="0" borderId="4" xfId="0" applyNumberFormat="1" applyFont="1" applyBorder="1" applyAlignment="1" applyProtection="1">
      <alignment horizontal="center" vertical="center"/>
    </xf>
    <xf numFmtId="176" fontId="3" fillId="0" borderId="1" xfId="0" applyNumberFormat="1" applyFont="1" applyBorder="1" applyAlignment="1" applyProtection="1">
      <alignment horizontal="distributed" vertic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vertical="center"/>
    </xf>
    <xf numFmtId="0" fontId="3" fillId="0" borderId="1" xfId="0" applyFont="1" applyBorder="1" applyAlignment="1" applyProtection="1">
      <alignment horizontal="right" vertical="center"/>
    </xf>
    <xf numFmtId="0" fontId="3" fillId="0" borderId="2" xfId="0" applyFont="1" applyBorder="1" applyAlignment="1" applyProtection="1">
      <alignment horizontal="right" vertical="center"/>
    </xf>
    <xf numFmtId="0" fontId="10" fillId="0" borderId="6" xfId="0" applyFont="1" applyBorder="1" applyAlignment="1" applyProtection="1">
      <alignment horizontal="center"/>
    </xf>
    <xf numFmtId="0" fontId="10" fillId="0" borderId="7" xfId="0" applyFont="1" applyBorder="1" applyAlignment="1" applyProtection="1">
      <alignment horizontal="center"/>
    </xf>
    <xf numFmtId="177" fontId="3" fillId="0" borderId="11" xfId="0" applyNumberFormat="1" applyFont="1" applyBorder="1" applyAlignment="1" applyProtection="1">
      <alignment horizontal="center" vertical="center"/>
    </xf>
    <xf numFmtId="177" fontId="3" fillId="0" borderId="12" xfId="0" applyNumberFormat="1" applyFont="1" applyBorder="1" applyAlignment="1" applyProtection="1">
      <alignment horizontal="center" vertical="center"/>
    </xf>
    <xf numFmtId="40" fontId="3" fillId="0" borderId="3" xfId="1" applyNumberFormat="1" applyFont="1" applyBorder="1" applyAlignment="1" applyProtection="1">
      <alignment horizontal="center" vertical="center"/>
    </xf>
    <xf numFmtId="40" fontId="3" fillId="0" borderId="2" xfId="1" applyNumberFormat="1" applyFont="1" applyBorder="1" applyAlignment="1" applyProtection="1">
      <alignment horizontal="center" vertical="center"/>
    </xf>
    <xf numFmtId="38" fontId="3" fillId="0" borderId="5" xfId="1" applyFont="1" applyBorder="1" applyAlignment="1" applyProtection="1">
      <alignment horizontal="center" vertical="center"/>
    </xf>
    <xf numFmtId="14" fontId="3" fillId="0" borderId="2" xfId="0" applyNumberFormat="1" applyFont="1" applyBorder="1" applyAlignment="1" applyProtection="1">
      <alignment horizontal="center" vertical="center" shrinkToFit="1"/>
    </xf>
    <xf numFmtId="14" fontId="3" fillId="0" borderId="5" xfId="0" applyNumberFormat="1" applyFont="1" applyBorder="1" applyAlignment="1" applyProtection="1">
      <alignment horizontal="center" vertical="center" shrinkToFit="1"/>
    </xf>
    <xf numFmtId="14" fontId="3" fillId="0" borderId="3" xfId="0" applyNumberFormat="1" applyFont="1" applyBorder="1" applyAlignment="1" applyProtection="1">
      <alignment horizontal="center" vertical="center" shrinkToFit="1"/>
    </xf>
    <xf numFmtId="178" fontId="3" fillId="0" borderId="1" xfId="0" applyNumberFormat="1" applyFont="1" applyBorder="1" applyAlignment="1" applyProtection="1">
      <alignment horizontal="center" vertical="center"/>
    </xf>
    <xf numFmtId="178" fontId="3" fillId="0" borderId="2" xfId="0" applyNumberFormat="1" applyFont="1" applyBorder="1" applyAlignment="1" applyProtection="1">
      <alignment horizontal="center" vertical="center"/>
    </xf>
    <xf numFmtId="2" fontId="3" fillId="0" borderId="11" xfId="0" applyNumberFormat="1" applyFont="1" applyBorder="1" applyAlignment="1" applyProtection="1">
      <alignment horizontal="center" vertical="center"/>
      <protection locked="0"/>
    </xf>
    <xf numFmtId="2" fontId="3" fillId="0" borderId="12" xfId="0" applyNumberFormat="1"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1" xfId="0" applyFont="1" applyBorder="1" applyAlignment="1" applyProtection="1">
      <alignment horizontal="center" vertical="center"/>
    </xf>
    <xf numFmtId="0" fontId="3" fillId="0" borderId="0" xfId="0" applyFont="1" applyBorder="1" applyAlignment="1" applyProtection="1">
      <alignment horizontal="center" vertical="center" shrinkToFit="1"/>
    </xf>
    <xf numFmtId="2" fontId="3" fillId="0" borderId="1" xfId="0" applyNumberFormat="1" applyFont="1" applyBorder="1" applyAlignment="1" applyProtection="1">
      <alignment horizontal="center" vertical="center"/>
    </xf>
    <xf numFmtId="2" fontId="3" fillId="0" borderId="2" xfId="0" applyNumberFormat="1" applyFont="1" applyBorder="1" applyAlignment="1" applyProtection="1">
      <alignment horizontal="center" vertical="center"/>
    </xf>
    <xf numFmtId="179" fontId="3" fillId="0" borderId="13" xfId="0" applyNumberFormat="1" applyFont="1" applyBorder="1" applyAlignment="1" applyProtection="1">
      <alignment horizontal="center" vertical="center"/>
    </xf>
    <xf numFmtId="179" fontId="3" fillId="0" borderId="5" xfId="0" applyNumberFormat="1" applyFont="1" applyBorder="1" applyAlignment="1" applyProtection="1">
      <alignment horizontal="center" vertical="center"/>
    </xf>
    <xf numFmtId="38" fontId="3" fillId="0" borderId="13" xfId="1" applyFont="1" applyBorder="1" applyAlignment="1" applyProtection="1">
      <alignment horizontal="center" vertical="center"/>
    </xf>
    <xf numFmtId="40" fontId="3" fillId="0" borderId="11" xfId="1" applyNumberFormat="1" applyFont="1" applyBorder="1" applyAlignment="1" applyProtection="1">
      <alignment horizontal="center" vertical="center"/>
      <protection locked="0"/>
    </xf>
    <xf numFmtId="40" fontId="3" fillId="0" borderId="12" xfId="1" applyNumberFormat="1" applyFont="1" applyBorder="1" applyAlignment="1" applyProtection="1">
      <alignment horizontal="center" vertical="center"/>
      <protection locked="0"/>
    </xf>
    <xf numFmtId="0" fontId="15" fillId="2" borderId="0" xfId="0" applyFont="1" applyFill="1" applyAlignment="1" applyProtection="1">
      <alignment vertical="center"/>
    </xf>
    <xf numFmtId="0" fontId="14" fillId="0" borderId="2" xfId="0" applyFont="1" applyBorder="1" applyAlignment="1" applyProtection="1">
      <alignment horizontal="right" wrapText="1"/>
    </xf>
    <xf numFmtId="0" fontId="14" fillId="0" borderId="5" xfId="0" applyFont="1" applyBorder="1" applyAlignment="1" applyProtection="1">
      <alignment horizontal="right" wrapText="1"/>
    </xf>
    <xf numFmtId="0" fontId="14" fillId="0" borderId="3" xfId="0" applyFont="1" applyBorder="1" applyAlignment="1" applyProtection="1">
      <alignment horizontal="right" wrapText="1"/>
    </xf>
    <xf numFmtId="0" fontId="14" fillId="0" borderId="1" xfId="0" applyFont="1" applyBorder="1" applyAlignment="1" applyProtection="1">
      <alignment horizontal="center" vertical="center" wrapText="1"/>
    </xf>
    <xf numFmtId="0" fontId="3" fillId="0" borderId="4" xfId="0" applyFont="1" applyBorder="1" applyAlignment="1" applyProtection="1">
      <alignment horizontal="center" vertical="center"/>
    </xf>
    <xf numFmtId="0" fontId="14" fillId="0" borderId="1" xfId="0" applyFont="1" applyBorder="1" applyAlignment="1" applyProtection="1">
      <alignment horizontal="left" vertical="top" wrapText="1"/>
    </xf>
    <xf numFmtId="0" fontId="3" fillId="0" borderId="22" xfId="0" applyFont="1" applyBorder="1" applyAlignment="1" applyProtection="1">
      <alignment horizontal="center"/>
    </xf>
    <xf numFmtId="0" fontId="3" fillId="0" borderId="6" xfId="0" applyFont="1" applyBorder="1" applyAlignment="1" applyProtection="1">
      <alignment horizontal="center"/>
    </xf>
    <xf numFmtId="0" fontId="3" fillId="0" borderId="27" xfId="0" applyFont="1" applyBorder="1" applyAlignment="1" applyProtection="1">
      <alignment horizontal="center"/>
    </xf>
    <xf numFmtId="0" fontId="3" fillId="0" borderId="25" xfId="0" applyFont="1" applyBorder="1" applyAlignment="1" applyProtection="1">
      <alignment horizontal="center"/>
    </xf>
    <xf numFmtId="0" fontId="14" fillId="0" borderId="2"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2" fillId="0" borderId="0" xfId="0" applyFont="1" applyBorder="1" applyAlignment="1" applyProtection="1">
      <alignment horizontal="left" vertical="top" wrapText="1"/>
    </xf>
    <xf numFmtId="0" fontId="13" fillId="0" borderId="18" xfId="0" applyFont="1" applyBorder="1" applyAlignment="1" applyProtection="1">
      <alignment horizontal="right" vertical="center"/>
    </xf>
    <xf numFmtId="0" fontId="13" fillId="0" borderId="17" xfId="0" applyFont="1" applyBorder="1" applyAlignment="1" applyProtection="1">
      <alignment horizontal="right" vertical="center"/>
    </xf>
    <xf numFmtId="38" fontId="13" fillId="3" borderId="19" xfId="1" applyFont="1" applyFill="1" applyBorder="1" applyAlignment="1" applyProtection="1">
      <alignment horizontal="center" vertical="center"/>
    </xf>
    <xf numFmtId="38" fontId="13" fillId="3" borderId="20" xfId="1" applyFont="1" applyFill="1" applyBorder="1" applyAlignment="1" applyProtection="1">
      <alignment horizontal="center" vertical="center"/>
    </xf>
    <xf numFmtId="0" fontId="14" fillId="0" borderId="22" xfId="0" applyFont="1" applyBorder="1" applyAlignment="1" applyProtection="1">
      <alignment horizontal="center" vertical="center" textRotation="255" shrinkToFit="1"/>
    </xf>
    <xf numFmtId="0" fontId="14" fillId="0" borderId="6" xfId="0" applyFont="1" applyBorder="1" applyAlignment="1" applyProtection="1">
      <alignment horizontal="center" vertical="center" textRotation="255" shrinkToFit="1"/>
    </xf>
    <xf numFmtId="0" fontId="14" fillId="0" borderId="23" xfId="0" applyFont="1" applyBorder="1" applyAlignment="1" applyProtection="1">
      <alignment horizontal="center" vertical="center" textRotation="255" shrinkToFit="1"/>
    </xf>
    <xf numFmtId="0" fontId="14" fillId="0" borderId="24" xfId="0" applyFont="1" applyBorder="1" applyAlignment="1" applyProtection="1">
      <alignment horizontal="center" vertical="center" textRotation="255" shrinkToFit="1"/>
    </xf>
    <xf numFmtId="0" fontId="14" fillId="0" borderId="27" xfId="0" applyFont="1" applyBorder="1" applyAlignment="1" applyProtection="1">
      <alignment horizontal="center" vertical="center" textRotation="255" shrinkToFit="1"/>
    </xf>
    <xf numFmtId="0" fontId="14" fillId="0" borderId="25" xfId="0" applyFont="1" applyBorder="1" applyAlignment="1" applyProtection="1">
      <alignment horizontal="center" vertical="center" textRotation="255" shrinkToFit="1"/>
    </xf>
    <xf numFmtId="0" fontId="14" fillId="0" borderId="6" xfId="0" applyFont="1" applyBorder="1" applyAlignment="1" applyProtection="1">
      <alignment horizontal="distributed" vertical="center" wrapText="1"/>
    </xf>
    <xf numFmtId="0" fontId="14" fillId="0" borderId="7" xfId="0" applyFont="1" applyBorder="1" applyAlignment="1" applyProtection="1">
      <alignment horizontal="distributed" vertical="center" wrapText="1"/>
    </xf>
    <xf numFmtId="2" fontId="3" fillId="0" borderId="13" xfId="0" applyNumberFormat="1" applyFont="1" applyBorder="1" applyAlignment="1" applyProtection="1">
      <alignment horizontal="center" vertical="center"/>
      <protection locked="0"/>
    </xf>
    <xf numFmtId="2" fontId="3" fillId="0" borderId="14" xfId="0" applyNumberFormat="1" applyFont="1" applyBorder="1" applyAlignment="1" applyProtection="1">
      <alignment horizontal="center" vertical="center"/>
      <protection locked="0"/>
    </xf>
    <xf numFmtId="0" fontId="14" fillId="0" borderId="22"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27"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25" xfId="0" applyFont="1" applyBorder="1" applyAlignment="1" applyProtection="1">
      <alignment horizontal="distributed" vertical="center" wrapText="1"/>
    </xf>
    <xf numFmtId="0" fontId="14" fillId="0" borderId="26" xfId="0" applyFont="1" applyBorder="1" applyAlignment="1" applyProtection="1">
      <alignment horizontal="distributed" vertical="center" wrapText="1"/>
    </xf>
    <xf numFmtId="0" fontId="5" fillId="0" borderId="0" xfId="0" applyFont="1" applyAlignment="1" applyProtection="1">
      <alignment horizontal="center" vertical="center"/>
    </xf>
    <xf numFmtId="2" fontId="3" fillId="0" borderId="15" xfId="0" applyNumberFormat="1" applyFont="1" applyBorder="1" applyAlignment="1" applyProtection="1">
      <alignment horizontal="center" vertical="center"/>
      <protection locked="0"/>
    </xf>
    <xf numFmtId="2" fontId="3" fillId="0" borderId="16" xfId="0" applyNumberFormat="1" applyFont="1" applyBorder="1" applyAlignment="1" applyProtection="1">
      <alignment horizontal="center" vertical="center"/>
      <protection locked="0"/>
    </xf>
    <xf numFmtId="40" fontId="3" fillId="0" borderId="15" xfId="1" applyNumberFormat="1" applyFont="1" applyBorder="1" applyAlignment="1" applyProtection="1">
      <alignment horizontal="center" vertical="center"/>
      <protection locked="0"/>
    </xf>
    <xf numFmtId="40" fontId="3" fillId="0" borderId="16" xfId="1" applyNumberFormat="1" applyFont="1" applyBorder="1" applyAlignment="1" applyProtection="1">
      <alignment horizontal="center" vertical="center"/>
      <protection locked="0"/>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4"/>
  <sheetViews>
    <sheetView tabSelected="1" view="pageBreakPreview" zoomScale="90" zoomScaleNormal="100" zoomScaleSheetLayoutView="90" workbookViewId="0">
      <pane ySplit="14" topLeftCell="A15" activePane="bottomLeft" state="frozen"/>
      <selection pane="bottomLeft" activeCell="AC5" sqref="AC5"/>
    </sheetView>
  </sheetViews>
  <sheetFormatPr defaultColWidth="8.625" defaultRowHeight="18.75" x14ac:dyDescent="0.4"/>
  <cols>
    <col min="1" max="1" width="13.125" style="36" bestFit="1" customWidth="1"/>
    <col min="2" max="27" width="4.25" style="30" customWidth="1"/>
    <col min="28" max="28" width="10.625" style="30" customWidth="1"/>
    <col min="29" max="29" width="23.375" style="30" bestFit="1" customWidth="1"/>
    <col min="30" max="30" width="16.875" style="30" customWidth="1"/>
    <col min="31" max="31" width="16" style="30" customWidth="1"/>
    <col min="32" max="32" width="10.375" style="30" bestFit="1" customWidth="1"/>
    <col min="33" max="33" width="7.5" style="30" customWidth="1"/>
    <col min="34" max="34" width="9.5" style="30" bestFit="1" customWidth="1"/>
    <col min="35" max="35" width="7.25" style="30" bestFit="1" customWidth="1"/>
    <col min="36" max="36" width="11.125" style="30" bestFit="1" customWidth="1"/>
    <col min="37" max="37" width="6.125" style="30" bestFit="1" customWidth="1"/>
    <col min="38" max="38" width="9.125" style="30" bestFit="1" customWidth="1"/>
    <col min="39" max="39" width="8.5" style="30" customWidth="1"/>
    <col min="40" max="46" width="10.375" style="30" customWidth="1"/>
    <col min="47" max="47" width="12.875" style="30" customWidth="1"/>
    <col min="48" max="62" width="4.25" style="30" customWidth="1"/>
    <col min="63" max="63" width="3.875" style="30" customWidth="1"/>
    <col min="64" max="16384" width="8.625" style="30"/>
  </cols>
  <sheetData>
    <row r="1" spans="1:41" x14ac:dyDescent="0.4">
      <c r="B1" s="31" t="s">
        <v>150</v>
      </c>
      <c r="C1" s="31"/>
      <c r="D1" s="31"/>
      <c r="E1" s="31"/>
      <c r="F1" s="31"/>
      <c r="G1" s="31"/>
      <c r="H1" s="31"/>
      <c r="I1" s="31"/>
      <c r="J1" s="31"/>
    </row>
    <row r="2" spans="1:41" x14ac:dyDescent="0.4">
      <c r="B2" s="31" t="s">
        <v>0</v>
      </c>
      <c r="C2" s="31"/>
      <c r="D2" s="31"/>
      <c r="E2" s="31"/>
      <c r="F2" s="31"/>
      <c r="G2" s="31"/>
      <c r="H2" s="31"/>
      <c r="I2" s="31"/>
      <c r="J2" s="31"/>
    </row>
    <row r="3" spans="1:41" ht="35.25" customHeight="1" x14ac:dyDescent="0.4">
      <c r="B3" s="171" t="str">
        <f>IF(AC9=0,"出 力 抑 制 報 告 書",
IF(AM8="低","出 力 抑 制 報 告 書 _ 低 圧 用",
IF(AM8="高","出 力 抑 制 報 告 書 _ 高 圧 用","出 力 抑 制 報 告 書")))</f>
        <v>出 力 抑 制 報 告 書</v>
      </c>
      <c r="C3" s="171"/>
      <c r="D3" s="171"/>
      <c r="E3" s="171"/>
      <c r="F3" s="171"/>
      <c r="G3" s="171"/>
      <c r="H3" s="171"/>
      <c r="I3" s="171"/>
      <c r="J3" s="171"/>
      <c r="K3" s="171"/>
      <c r="L3" s="171"/>
      <c r="M3" s="171"/>
      <c r="N3" s="171"/>
      <c r="O3" s="171"/>
      <c r="P3" s="171"/>
      <c r="Q3" s="171"/>
      <c r="R3" s="171"/>
      <c r="S3" s="171"/>
      <c r="T3" s="171"/>
      <c r="U3" s="171"/>
      <c r="V3" s="171"/>
      <c r="W3" s="171"/>
      <c r="X3" s="171"/>
      <c r="Y3" s="32"/>
      <c r="Z3" s="32"/>
      <c r="AA3" s="136" t="str">
        <f>+IF(AC9=0,"加入番号またはPASSが正しく入力されていません。","")</f>
        <v/>
      </c>
      <c r="AB3" s="136"/>
      <c r="AC3" s="136"/>
      <c r="AD3" s="136"/>
      <c r="AE3" s="136"/>
    </row>
    <row r="4" spans="1:41" x14ac:dyDescent="0.4">
      <c r="B4" s="171"/>
      <c r="C4" s="171"/>
      <c r="D4" s="171"/>
      <c r="E4" s="171"/>
      <c r="F4" s="171"/>
      <c r="G4" s="171"/>
      <c r="H4" s="171"/>
      <c r="I4" s="171"/>
      <c r="J4" s="171"/>
      <c r="K4" s="171"/>
      <c r="L4" s="171"/>
      <c r="M4" s="171"/>
      <c r="N4" s="171"/>
      <c r="O4" s="171"/>
      <c r="P4" s="171"/>
      <c r="Q4" s="171"/>
      <c r="R4" s="171"/>
      <c r="S4" s="171"/>
      <c r="T4" s="171"/>
      <c r="U4" s="171"/>
      <c r="V4" s="171"/>
      <c r="W4" s="171"/>
      <c r="X4" s="171"/>
      <c r="Y4" s="33"/>
    </row>
    <row r="5" spans="1:41" ht="19.5" x14ac:dyDescent="0.4">
      <c r="B5" s="34"/>
      <c r="C5" s="30" t="s">
        <v>1</v>
      </c>
      <c r="AB5" s="35" t="s">
        <v>110</v>
      </c>
      <c r="AC5" s="58"/>
      <c r="AD5" s="85" t="s">
        <v>130</v>
      </c>
      <c r="AE5" s="86"/>
      <c r="AF5" s="36"/>
      <c r="AG5" s="36"/>
      <c r="AH5" s="36"/>
      <c r="AI5" s="36"/>
      <c r="AJ5" s="36"/>
      <c r="AK5" s="36"/>
      <c r="AL5" s="82"/>
      <c r="AM5" s="82"/>
      <c r="AN5" s="36"/>
      <c r="AO5" s="36"/>
    </row>
    <row r="6" spans="1:41" ht="19.5" customHeight="1" x14ac:dyDescent="0.4">
      <c r="C6" s="87" t="s">
        <v>2</v>
      </c>
      <c r="D6" s="87"/>
      <c r="E6" s="87"/>
      <c r="F6" s="87"/>
      <c r="G6" s="87" t="s">
        <v>3</v>
      </c>
      <c r="H6" s="87"/>
      <c r="I6" s="87"/>
      <c r="J6" s="87"/>
      <c r="K6" s="88" t="str">
        <f>+IF(AC9=0,"",AD8)</f>
        <v/>
      </c>
      <c r="L6" s="88"/>
      <c r="M6" s="88"/>
      <c r="N6" s="88"/>
      <c r="O6" s="88"/>
      <c r="P6" s="88"/>
      <c r="Q6" s="88"/>
      <c r="R6" s="88"/>
      <c r="S6" s="88"/>
      <c r="T6" s="88"/>
      <c r="U6" s="88"/>
      <c r="V6" s="88"/>
      <c r="AB6" s="35" t="s">
        <v>128</v>
      </c>
      <c r="AC6" s="58"/>
      <c r="AD6" s="85"/>
      <c r="AE6" s="86"/>
      <c r="AF6" s="36"/>
      <c r="AG6" s="36"/>
      <c r="AH6" s="36"/>
      <c r="AI6" s="36"/>
      <c r="AJ6" s="36"/>
      <c r="AK6" s="36"/>
      <c r="AL6" s="82"/>
      <c r="AM6" s="82"/>
      <c r="AN6" s="36"/>
      <c r="AO6" s="36"/>
    </row>
    <row r="7" spans="1:41" ht="27" customHeight="1" x14ac:dyDescent="0.4">
      <c r="C7" s="87"/>
      <c r="D7" s="87"/>
      <c r="E7" s="87"/>
      <c r="F7" s="87"/>
      <c r="G7" s="87" t="s">
        <v>151</v>
      </c>
      <c r="H7" s="87"/>
      <c r="I7" s="87"/>
      <c r="J7" s="87"/>
      <c r="K7" s="88" t="str">
        <f>+IF(AC9=0,"",AE8)</f>
        <v/>
      </c>
      <c r="L7" s="88"/>
      <c r="M7" s="88"/>
      <c r="N7" s="88"/>
      <c r="O7" s="88"/>
      <c r="P7" s="88"/>
      <c r="Q7" s="88"/>
      <c r="R7" s="88"/>
      <c r="S7" s="88"/>
      <c r="T7" s="89"/>
      <c r="U7" s="90" t="s">
        <v>4</v>
      </c>
      <c r="V7" s="87"/>
      <c r="AB7" s="65"/>
      <c r="AC7" s="65"/>
      <c r="AD7" s="36" t="s">
        <v>135</v>
      </c>
      <c r="AE7" s="36" t="s">
        <v>137</v>
      </c>
      <c r="AF7" s="36" t="s">
        <v>138</v>
      </c>
      <c r="AG7" s="36" t="s">
        <v>139</v>
      </c>
      <c r="AH7" s="36" t="s">
        <v>140</v>
      </c>
      <c r="AI7" s="36" t="s">
        <v>141</v>
      </c>
      <c r="AJ7" s="36" t="s">
        <v>142</v>
      </c>
      <c r="AK7" s="36" t="s">
        <v>143</v>
      </c>
      <c r="AL7" s="36" t="s">
        <v>8</v>
      </c>
      <c r="AM7" s="36" t="s">
        <v>123</v>
      </c>
      <c r="AN7" s="36" t="s">
        <v>148</v>
      </c>
      <c r="AO7" s="36"/>
    </row>
    <row r="8" spans="1:41" ht="19.5" customHeight="1" x14ac:dyDescent="0.4">
      <c r="C8" s="87" t="s">
        <v>152</v>
      </c>
      <c r="D8" s="87"/>
      <c r="E8" s="87"/>
      <c r="F8" s="87"/>
      <c r="G8" s="101" t="str">
        <f>+IF(AC9=0,"",AF8)</f>
        <v/>
      </c>
      <c r="H8" s="101"/>
      <c r="I8" s="101"/>
      <c r="J8" s="101"/>
      <c r="K8" s="101"/>
      <c r="L8" s="101"/>
      <c r="M8" s="87" t="s">
        <v>5</v>
      </c>
      <c r="N8" s="87"/>
      <c r="O8" s="87"/>
      <c r="P8" s="87"/>
      <c r="Q8" s="102" t="str">
        <f>+IF(AC9=0,"",AG8)</f>
        <v/>
      </c>
      <c r="R8" s="102"/>
      <c r="S8" s="102"/>
      <c r="T8" s="103"/>
      <c r="U8" s="104" t="s">
        <v>153</v>
      </c>
      <c r="V8" s="102"/>
      <c r="AB8" s="65"/>
      <c r="AC8" s="36" t="str">
        <f>+IF(OR(AC5=0,AC6=0),"",AC5&amp;AC6)</f>
        <v/>
      </c>
      <c r="AD8" s="36" t="str">
        <f>IF(OR(AC5=0,AC6=0,AC9=0),"",VLOOKUP(AC8,Sheet5!A:L,2,0))</f>
        <v/>
      </c>
      <c r="AE8" s="36" t="str">
        <f>IF(OR(AC5=0,AC6=0,AC9=0),"",VLOOKUP(AC8,Sheet5!A:L,4,0))</f>
        <v/>
      </c>
      <c r="AF8" s="83" t="str">
        <f>IF(OR(AC5=0,AC6=0,AC9=0),"",VLOOKUP(AC8,Sheet5!A:L,5,0))</f>
        <v/>
      </c>
      <c r="AG8" s="36" t="str">
        <f>IF(OR(AC5=0,AC6=0,AC9=0),"",VLOOKUP(AC8,Sheet5!A:L,6,0))</f>
        <v/>
      </c>
      <c r="AH8" s="36" t="str">
        <f>IF(OR(AC5=0,AC6=0,AC9=0),"",VLOOKUP(AC8,Sheet5!A:L,7,0))</f>
        <v/>
      </c>
      <c r="AI8" s="36" t="str">
        <f>IF(OR(AC5=0,AC6=0,AC9=0),"",VLOOKUP(AC8,Sheet5!A:L,8,0))</f>
        <v/>
      </c>
      <c r="AJ8" s="36" t="str">
        <f>IF(OR(AC5=0,AC6=0,AC9=0),"",VLOOKUP(AC8,Sheet5!A:L,9,0))</f>
        <v/>
      </c>
      <c r="AK8" s="36" t="str">
        <f>IF(OR(AC5=0,AC6=0,AC9=0),"",VLOOKUP(AC8,Sheet5!A:L,10,0))</f>
        <v/>
      </c>
      <c r="AL8" s="36" t="str">
        <f>IF(OR(AC5=0,AC6=0,AC9=0),"",VLOOKUP(AC8,Sheet5!A:L,11,0))</f>
        <v/>
      </c>
      <c r="AM8" s="36" t="str">
        <f>IF(OR(AC5=0,AC6=0,AC9=0),"",VLOOKUP(AC8,Sheet5!A:L,12,0))</f>
        <v/>
      </c>
      <c r="AN8" s="83" t="str">
        <f>IF(OR(AC5=0,AC6=0,AC9=0),"",VLOOKUP(AC8,Sheet5!A:M,13,0))</f>
        <v/>
      </c>
      <c r="AO8" s="36"/>
    </row>
    <row r="9" spans="1:41" x14ac:dyDescent="0.4">
      <c r="C9" s="81"/>
      <c r="D9" s="81"/>
      <c r="E9" s="81"/>
      <c r="F9" s="37"/>
      <c r="G9" s="37"/>
      <c r="H9" s="37"/>
      <c r="I9" s="37"/>
      <c r="J9" s="37"/>
      <c r="K9" s="81"/>
      <c r="L9" s="81"/>
      <c r="M9" s="81"/>
      <c r="N9" s="38"/>
      <c r="O9" s="38"/>
      <c r="P9" s="38"/>
      <c r="Q9" s="38"/>
      <c r="R9" s="38"/>
      <c r="S9" s="38"/>
      <c r="T9" s="38"/>
      <c r="U9" s="38"/>
      <c r="AB9" s="65"/>
      <c r="AC9" s="36">
        <f>+COUNTIF(Sheet5!A:A,九電_005!AC8)</f>
        <v>1048573</v>
      </c>
      <c r="AD9" s="36"/>
      <c r="AE9" s="36"/>
      <c r="AF9" s="36"/>
      <c r="AG9" s="36"/>
      <c r="AH9" s="36"/>
      <c r="AI9" s="36"/>
      <c r="AJ9" s="36"/>
      <c r="AK9" s="36"/>
      <c r="AL9" s="36"/>
      <c r="AM9" s="36"/>
      <c r="AN9" s="36"/>
      <c r="AO9" s="36"/>
    </row>
    <row r="10" spans="1:41" ht="19.5" thickBot="1" x14ac:dyDescent="0.45">
      <c r="C10" s="98" t="s">
        <v>9</v>
      </c>
      <c r="D10" s="98"/>
      <c r="E10" s="98"/>
      <c r="F10" s="98"/>
      <c r="G10" s="99" t="str">
        <f>+IF(AC9=0,"",AI8)</f>
        <v/>
      </c>
      <c r="H10" s="99"/>
      <c r="I10" s="98" t="s">
        <v>10</v>
      </c>
      <c r="J10" s="98"/>
      <c r="K10" s="98"/>
      <c r="L10" s="98"/>
      <c r="M10" s="100" t="str">
        <f>+IF(AC9=0,"",AL8)</f>
        <v/>
      </c>
      <c r="N10" s="100"/>
      <c r="O10" s="100"/>
      <c r="P10" s="98" t="s">
        <v>11</v>
      </c>
      <c r="Q10" s="98"/>
      <c r="R10" s="98"/>
      <c r="S10" s="98"/>
      <c r="T10" s="98" t="str">
        <f>+IF(AC9=0,"",AK8)</f>
        <v/>
      </c>
      <c r="U10" s="98"/>
      <c r="V10" s="30" t="s">
        <v>12</v>
      </c>
      <c r="AB10" s="65"/>
      <c r="AC10" s="65"/>
      <c r="AD10" s="36"/>
      <c r="AE10" s="36"/>
      <c r="AF10" s="36"/>
      <c r="AG10" s="36"/>
      <c r="AH10" s="36"/>
      <c r="AI10" s="36"/>
      <c r="AJ10" s="36"/>
      <c r="AK10" s="36"/>
      <c r="AL10" s="36"/>
      <c r="AM10" s="36"/>
      <c r="AN10" s="36"/>
      <c r="AO10" s="36"/>
    </row>
    <row r="11" spans="1:41" ht="19.5" customHeight="1" thickBot="1" x14ac:dyDescent="0.4">
      <c r="C11" s="106" t="s">
        <v>154</v>
      </c>
      <c r="D11" s="106"/>
      <c r="E11" s="106"/>
      <c r="F11" s="106"/>
      <c r="G11" s="107"/>
      <c r="H11" s="108" t="s">
        <v>155</v>
      </c>
      <c r="I11" s="109"/>
      <c r="J11" s="106" t="s">
        <v>156</v>
      </c>
      <c r="K11" s="106"/>
      <c r="L11" s="106"/>
      <c r="M11" s="106"/>
      <c r="N11" s="107"/>
      <c r="O11" s="108" t="s">
        <v>15</v>
      </c>
      <c r="P11" s="109"/>
      <c r="Q11" s="91" t="s">
        <v>16</v>
      </c>
      <c r="R11" s="87"/>
      <c r="S11" s="92"/>
      <c r="T11" s="93" t="s">
        <v>17</v>
      </c>
      <c r="U11" s="94"/>
      <c r="V11" s="94"/>
      <c r="W11" s="94"/>
      <c r="X11" s="95"/>
      <c r="AB11" s="65"/>
      <c r="AC11" s="65"/>
      <c r="AD11" s="65"/>
      <c r="AE11" s="65"/>
      <c r="AF11" s="65"/>
      <c r="AG11" s="65"/>
      <c r="AH11" s="65"/>
      <c r="AI11" s="65"/>
      <c r="AJ11" s="65"/>
      <c r="AK11" s="65"/>
      <c r="AL11" s="65"/>
      <c r="AM11" s="65"/>
      <c r="AN11" s="65"/>
      <c r="AO11" s="65"/>
    </row>
    <row r="12" spans="1:41" x14ac:dyDescent="0.4">
      <c r="C12" s="87" t="s">
        <v>19</v>
      </c>
      <c r="D12" s="87"/>
      <c r="E12" s="87"/>
      <c r="F12" s="87" t="s">
        <v>157</v>
      </c>
      <c r="G12" s="92"/>
      <c r="H12" s="105" t="s">
        <v>20</v>
      </c>
      <c r="I12" s="95"/>
      <c r="J12" s="90" t="s">
        <v>19</v>
      </c>
      <c r="K12" s="87"/>
      <c r="L12" s="87"/>
      <c r="M12" s="87" t="s">
        <v>157</v>
      </c>
      <c r="N12" s="92"/>
      <c r="O12" s="105" t="s">
        <v>20</v>
      </c>
      <c r="P12" s="95"/>
      <c r="Q12" s="90"/>
      <c r="R12" s="87"/>
      <c r="S12" s="92"/>
      <c r="T12" s="96"/>
      <c r="U12" s="87"/>
      <c r="V12" s="87"/>
      <c r="W12" s="87"/>
      <c r="X12" s="97"/>
      <c r="AB12" s="65"/>
      <c r="AC12" s="65"/>
      <c r="AD12" s="65"/>
      <c r="AE12" s="65"/>
      <c r="AF12" s="65"/>
      <c r="AG12" s="65"/>
      <c r="AH12" s="65"/>
      <c r="AI12" s="65"/>
      <c r="AJ12" s="65"/>
      <c r="AK12" s="65"/>
      <c r="AL12" s="65"/>
      <c r="AM12" s="65"/>
      <c r="AN12" s="65"/>
      <c r="AO12" s="65"/>
    </row>
    <row r="13" spans="1:41" ht="18.75" customHeight="1" x14ac:dyDescent="0.4">
      <c r="B13" s="128" t="s">
        <v>23</v>
      </c>
      <c r="C13" s="123">
        <v>43386</v>
      </c>
      <c r="D13" s="87"/>
      <c r="E13" s="87"/>
      <c r="F13" s="87">
        <v>18.190000000000001</v>
      </c>
      <c r="G13" s="92"/>
      <c r="H13" s="110">
        <v>105.38</v>
      </c>
      <c r="I13" s="111"/>
      <c r="J13" s="122">
        <v>43394</v>
      </c>
      <c r="K13" s="87"/>
      <c r="L13" s="87"/>
      <c r="M13" s="129">
        <v>18.3</v>
      </c>
      <c r="N13" s="130"/>
      <c r="O13" s="110">
        <v>239.25</v>
      </c>
      <c r="P13" s="111"/>
      <c r="Q13" s="112">
        <f>+H13-O13</f>
        <v>-133.87</v>
      </c>
      <c r="R13" s="113"/>
      <c r="S13" s="114" t="s">
        <v>158</v>
      </c>
      <c r="T13" s="124" t="s">
        <v>25</v>
      </c>
      <c r="U13" s="125"/>
      <c r="V13" s="125"/>
      <c r="W13" s="125"/>
      <c r="X13" s="126"/>
      <c r="AB13" s="65"/>
      <c r="AC13" s="65"/>
      <c r="AD13" s="65"/>
      <c r="AE13" s="65"/>
      <c r="AF13" s="65"/>
      <c r="AG13" s="65"/>
      <c r="AH13" s="65"/>
      <c r="AI13" s="65"/>
      <c r="AJ13" s="65"/>
      <c r="AK13" s="65"/>
      <c r="AL13" s="65"/>
      <c r="AM13" s="65"/>
      <c r="AN13" s="65"/>
      <c r="AO13" s="65"/>
    </row>
    <row r="14" spans="1:41" x14ac:dyDescent="0.4">
      <c r="B14" s="128"/>
      <c r="C14" s="87"/>
      <c r="D14" s="87"/>
      <c r="E14" s="87"/>
      <c r="F14" s="87"/>
      <c r="G14" s="92"/>
      <c r="H14" s="110"/>
      <c r="I14" s="111"/>
      <c r="J14" s="90"/>
      <c r="K14" s="87"/>
      <c r="L14" s="87"/>
      <c r="M14" s="129"/>
      <c r="N14" s="130"/>
      <c r="O14" s="110"/>
      <c r="P14" s="111"/>
      <c r="Q14" s="112"/>
      <c r="R14" s="113"/>
      <c r="S14" s="114"/>
      <c r="T14" s="127"/>
      <c r="U14" s="125"/>
      <c r="V14" s="125"/>
      <c r="W14" s="125"/>
      <c r="X14" s="126"/>
      <c r="AB14" s="65"/>
      <c r="AC14" s="65"/>
      <c r="AD14" s="65"/>
      <c r="AE14" s="65"/>
      <c r="AF14" s="65"/>
      <c r="AG14" s="65"/>
      <c r="AH14" s="65"/>
      <c r="AI14" s="65"/>
      <c r="AJ14" s="65"/>
      <c r="AK14" s="65"/>
      <c r="AL14" s="65"/>
      <c r="AM14" s="65"/>
      <c r="AN14" s="65"/>
      <c r="AO14" s="65"/>
    </row>
    <row r="15" spans="1:41" x14ac:dyDescent="0.4">
      <c r="A15" s="36" t="str">
        <f>IF($AC$9=0,B15,
IF($AJ$8="旧ルール",$G$10&amp;"(旧)"&amp;$AM$8&amp;B15,$G$10&amp;$AM$8&amp;B15))</f>
        <v>1</v>
      </c>
      <c r="B15" s="30">
        <v>1</v>
      </c>
      <c r="C15" s="115" t="str">
        <f>IFERROR(VLOOKUP(A15,'8県まとめ'!B:L,2,0),"")</f>
        <v/>
      </c>
      <c r="D15" s="116"/>
      <c r="E15" s="117"/>
      <c r="F15" s="118" t="str">
        <f>IFERROR(VLOOKUP(A15,'8県まとめ'!B:L,7,0),"")</f>
        <v/>
      </c>
      <c r="G15" s="119"/>
      <c r="H15" s="120"/>
      <c r="I15" s="121"/>
      <c r="J15" s="122" t="str">
        <f>IFERROR(VLOOKUP(A15,'8県まとめ'!B:L,8,0),"")</f>
        <v/>
      </c>
      <c r="K15" s="123"/>
      <c r="L15" s="123"/>
      <c r="M15" s="118" t="str">
        <f>IFERROR(VLOOKUP(A15,'8県まとめ'!B:L,11,0),"")</f>
        <v/>
      </c>
      <c r="N15" s="119"/>
      <c r="O15" s="120"/>
      <c r="P15" s="121"/>
      <c r="Q15" s="131" t="str">
        <f>+IF(OR(H15=0,O15=0),"",H15-O15)</f>
        <v/>
      </c>
      <c r="R15" s="132"/>
      <c r="S15" s="39" t="s">
        <v>24</v>
      </c>
      <c r="T15" s="133" t="str">
        <f t="shared" ref="T15:T28" si="0">+IF(OR(AB15="対象外",C15="",Q15&gt;0.1,Q15="",$T$10=""),"",
IF((ROUNDDOWN((-1*Q15*$T$10)*1.1,0))&gt;100000,100000,ROUNDDOWN((-1*Q15*$T$10)*1.1,0)))</f>
        <v/>
      </c>
      <c r="U15" s="114"/>
      <c r="V15" s="114"/>
      <c r="W15" s="114"/>
      <c r="X15" s="40" t="s">
        <v>30</v>
      </c>
      <c r="AB15" s="84" t="str">
        <f>+IF(C15="","対象外",
IF(C15-$AN$8&lt;0,"対象外","対象"))</f>
        <v>対象外</v>
      </c>
      <c r="AC15" s="65"/>
      <c r="AD15" s="65"/>
      <c r="AE15" s="65"/>
      <c r="AF15" s="65"/>
      <c r="AG15" s="65"/>
      <c r="AH15" s="65"/>
      <c r="AI15" s="65"/>
      <c r="AJ15" s="65"/>
      <c r="AK15" s="65"/>
      <c r="AL15" s="65"/>
      <c r="AM15" s="65"/>
      <c r="AN15" s="65"/>
      <c r="AO15" s="65"/>
    </row>
    <row r="16" spans="1:41" x14ac:dyDescent="0.4">
      <c r="A16" s="36" t="str">
        <f t="shared" ref="A16:A18" si="1">IF($AC$9=0,B16,
IF($AJ$8="旧ルール",$G$10&amp;"(旧)"&amp;$AM$8&amp;B16,$G$10&amp;$AM$8&amp;B16))</f>
        <v>2</v>
      </c>
      <c r="B16" s="30">
        <v>2</v>
      </c>
      <c r="C16" s="115" t="str">
        <f>IFERROR(VLOOKUP(A16,'8県まとめ'!B:L,2,0),"")</f>
        <v/>
      </c>
      <c r="D16" s="116"/>
      <c r="E16" s="117"/>
      <c r="F16" s="118" t="str">
        <f>IFERROR(VLOOKUP(A16,'8県まとめ'!B:L,7,0),"")</f>
        <v/>
      </c>
      <c r="G16" s="119"/>
      <c r="H16" s="120"/>
      <c r="I16" s="121"/>
      <c r="J16" s="122" t="str">
        <f>IFERROR(VLOOKUP(A16,'8県まとめ'!B:L,8,0),"")</f>
        <v/>
      </c>
      <c r="K16" s="123"/>
      <c r="L16" s="123"/>
      <c r="M16" s="118" t="str">
        <f>IFERROR(VLOOKUP(A16,'8県まとめ'!B:L,11,0),"")</f>
        <v/>
      </c>
      <c r="N16" s="119"/>
      <c r="O16" s="120"/>
      <c r="P16" s="121"/>
      <c r="Q16" s="131" t="str">
        <f t="shared" ref="Q16:Q29" si="2">+IF(OR(H16=0,O16=0),"",H16-O16)</f>
        <v/>
      </c>
      <c r="R16" s="132"/>
      <c r="S16" s="39" t="s">
        <v>24</v>
      </c>
      <c r="T16" s="133" t="str">
        <f t="shared" si="0"/>
        <v/>
      </c>
      <c r="U16" s="114"/>
      <c r="V16" s="114"/>
      <c r="W16" s="114"/>
      <c r="X16" s="40" t="s">
        <v>30</v>
      </c>
      <c r="AB16" s="84" t="str">
        <f>+IF(C16="","対象外",
IF(C16-$AN$8&lt;0,"対象外","対象"))</f>
        <v>対象外</v>
      </c>
      <c r="AC16" s="65"/>
      <c r="AD16" s="65"/>
      <c r="AE16" s="65"/>
      <c r="AF16" s="65"/>
      <c r="AG16" s="65"/>
      <c r="AH16" s="65"/>
      <c r="AI16" s="65"/>
      <c r="AJ16" s="65"/>
      <c r="AK16" s="65"/>
      <c r="AL16" s="65"/>
      <c r="AM16" s="65"/>
      <c r="AN16" s="65"/>
      <c r="AO16" s="65"/>
    </row>
    <row r="17" spans="1:41" x14ac:dyDescent="0.4">
      <c r="A17" s="36" t="str">
        <f t="shared" si="1"/>
        <v>3</v>
      </c>
      <c r="B17" s="30">
        <v>3</v>
      </c>
      <c r="C17" s="115" t="str">
        <f>IFERROR(VLOOKUP(A17,'8県まとめ'!B:L,2,0),"")</f>
        <v/>
      </c>
      <c r="D17" s="116"/>
      <c r="E17" s="117"/>
      <c r="F17" s="118" t="str">
        <f>IFERROR(VLOOKUP(A17,'8県まとめ'!B:L,7,0),"")</f>
        <v/>
      </c>
      <c r="G17" s="119"/>
      <c r="H17" s="120"/>
      <c r="I17" s="121"/>
      <c r="J17" s="122" t="str">
        <f>IFERROR(VLOOKUP(A17,'8県まとめ'!B:L,8,0),"")</f>
        <v/>
      </c>
      <c r="K17" s="123"/>
      <c r="L17" s="123"/>
      <c r="M17" s="118" t="str">
        <f>IFERROR(VLOOKUP(A17,'8県まとめ'!B:L,11,0),"")</f>
        <v/>
      </c>
      <c r="N17" s="119"/>
      <c r="O17" s="120"/>
      <c r="P17" s="121"/>
      <c r="Q17" s="131" t="str">
        <f t="shared" si="2"/>
        <v/>
      </c>
      <c r="R17" s="132"/>
      <c r="S17" s="39" t="s">
        <v>158</v>
      </c>
      <c r="T17" s="133" t="str">
        <f t="shared" si="0"/>
        <v/>
      </c>
      <c r="U17" s="114"/>
      <c r="V17" s="114"/>
      <c r="W17" s="114"/>
      <c r="X17" s="40" t="s">
        <v>30</v>
      </c>
      <c r="AB17" s="84" t="str">
        <f>+IF(C17="","対象外",
IF(C17-$AN$8&lt;0,"対象外","対象"))</f>
        <v>対象外</v>
      </c>
      <c r="AC17" s="65"/>
      <c r="AD17" s="65"/>
      <c r="AE17" s="65"/>
      <c r="AF17" s="65"/>
      <c r="AG17" s="65"/>
      <c r="AH17" s="65"/>
      <c r="AI17" s="65"/>
      <c r="AJ17" s="65"/>
      <c r="AK17" s="65"/>
      <c r="AL17" s="65"/>
      <c r="AM17" s="65"/>
      <c r="AN17" s="65"/>
      <c r="AO17" s="65"/>
    </row>
    <row r="18" spans="1:41" x14ac:dyDescent="0.4">
      <c r="A18" s="36" t="str">
        <f t="shared" si="1"/>
        <v>4</v>
      </c>
      <c r="B18" s="30">
        <v>4</v>
      </c>
      <c r="C18" s="115" t="str">
        <f>IFERROR(VLOOKUP(A18,'8県まとめ'!B:L,2,0),"")</f>
        <v/>
      </c>
      <c r="D18" s="116"/>
      <c r="E18" s="117"/>
      <c r="F18" s="118" t="str">
        <f>IFERROR(VLOOKUP(A18,'8県まとめ'!B:L,7,0),"")</f>
        <v/>
      </c>
      <c r="G18" s="119"/>
      <c r="H18" s="163"/>
      <c r="I18" s="164"/>
      <c r="J18" s="122" t="str">
        <f>IFERROR(VLOOKUP(A18,'8県まとめ'!B:L,8,0),"")</f>
        <v/>
      </c>
      <c r="K18" s="123"/>
      <c r="L18" s="123"/>
      <c r="M18" s="118" t="str">
        <f>IFERROR(VLOOKUP(A18,'8県まとめ'!B:L,11,0),"")</f>
        <v/>
      </c>
      <c r="N18" s="119"/>
      <c r="O18" s="134"/>
      <c r="P18" s="135"/>
      <c r="Q18" s="131" t="str">
        <f t="shared" si="2"/>
        <v/>
      </c>
      <c r="R18" s="132"/>
      <c r="S18" s="39" t="s">
        <v>159</v>
      </c>
      <c r="T18" s="133" t="str">
        <f t="shared" si="0"/>
        <v/>
      </c>
      <c r="U18" s="114"/>
      <c r="V18" s="114"/>
      <c r="W18" s="114"/>
      <c r="X18" s="40" t="s">
        <v>30</v>
      </c>
      <c r="AB18" s="84" t="str">
        <f>+IF(C18="","対象外",
IF(C18-$AN$8&lt;0,"対象外","対象"))</f>
        <v>対象外</v>
      </c>
      <c r="AC18" s="36"/>
      <c r="AD18" s="36"/>
      <c r="AE18" s="36"/>
      <c r="AF18" s="36"/>
      <c r="AG18" s="36"/>
      <c r="AH18" s="36"/>
      <c r="AI18" s="36"/>
      <c r="AJ18" s="36"/>
      <c r="AK18" s="36"/>
      <c r="AL18" s="36"/>
    </row>
    <row r="19" spans="1:41" x14ac:dyDescent="0.4">
      <c r="A19" s="36" t="str">
        <f t="shared" ref="A19:A23" si="3">IF($AC$9=0,B19,
IF($AJ$8="旧ルール",$G$10&amp;"(旧)"&amp;$AM$8&amp;B19,$G$10&amp;$AM$8&amp;B19))</f>
        <v>5</v>
      </c>
      <c r="B19" s="30">
        <v>5</v>
      </c>
      <c r="C19" s="115" t="str">
        <f>IFERROR(VLOOKUP(A19,'8県まとめ'!B:L,2,0),"")</f>
        <v/>
      </c>
      <c r="D19" s="116"/>
      <c r="E19" s="117"/>
      <c r="F19" s="118" t="str">
        <f>IFERROR(VLOOKUP(A19,'8県まとめ'!B:L,7,0),"")</f>
        <v/>
      </c>
      <c r="G19" s="119"/>
      <c r="H19" s="163"/>
      <c r="I19" s="164"/>
      <c r="J19" s="122" t="str">
        <f>IFERROR(VLOOKUP(A19,'8県まとめ'!B:L,8,0),"")</f>
        <v/>
      </c>
      <c r="K19" s="123"/>
      <c r="L19" s="123"/>
      <c r="M19" s="118" t="str">
        <f>IFERROR(VLOOKUP(A19,'8県まとめ'!B:L,11,0),"")</f>
        <v/>
      </c>
      <c r="N19" s="119"/>
      <c r="O19" s="134"/>
      <c r="P19" s="135"/>
      <c r="Q19" s="131" t="str">
        <f t="shared" si="2"/>
        <v/>
      </c>
      <c r="R19" s="132"/>
      <c r="S19" s="39" t="s">
        <v>159</v>
      </c>
      <c r="T19" s="133" t="str">
        <f t="shared" si="0"/>
        <v/>
      </c>
      <c r="U19" s="114"/>
      <c r="V19" s="114"/>
      <c r="W19" s="114"/>
      <c r="X19" s="40" t="s">
        <v>30</v>
      </c>
      <c r="AB19" s="84" t="str">
        <f>+IF(C19="","対象外",
IF(C19-$AN$8&lt;0,"対象外","対象"))</f>
        <v>対象外</v>
      </c>
      <c r="AC19" s="36"/>
      <c r="AD19" s="36"/>
      <c r="AE19" s="36"/>
      <c r="AF19" s="36"/>
      <c r="AG19" s="36"/>
      <c r="AH19" s="36"/>
      <c r="AI19" s="36"/>
      <c r="AJ19" s="36"/>
      <c r="AK19" s="36"/>
      <c r="AL19" s="36"/>
    </row>
    <row r="20" spans="1:41" x14ac:dyDescent="0.4">
      <c r="A20" s="36" t="str">
        <f t="shared" si="3"/>
        <v>6</v>
      </c>
      <c r="B20" s="30">
        <v>6</v>
      </c>
      <c r="C20" s="115" t="str">
        <f>IFERROR(VLOOKUP(A20,'8県まとめ'!B:L,2,0),"")</f>
        <v/>
      </c>
      <c r="D20" s="116"/>
      <c r="E20" s="117"/>
      <c r="F20" s="118" t="str">
        <f>IFERROR(VLOOKUP(A20,'8県まとめ'!B:L,7,0),"")</f>
        <v/>
      </c>
      <c r="G20" s="119"/>
      <c r="H20" s="120"/>
      <c r="I20" s="121"/>
      <c r="J20" s="122" t="str">
        <f>IFERROR(VLOOKUP(A20,'8県まとめ'!B:L,8,0),"")</f>
        <v/>
      </c>
      <c r="K20" s="123"/>
      <c r="L20" s="123"/>
      <c r="M20" s="118" t="str">
        <f>IFERROR(VLOOKUP(A20,'8県まとめ'!B:L,11,0),"")</f>
        <v/>
      </c>
      <c r="N20" s="119"/>
      <c r="O20" s="134"/>
      <c r="P20" s="135"/>
      <c r="Q20" s="131" t="str">
        <f t="shared" si="2"/>
        <v/>
      </c>
      <c r="R20" s="132"/>
      <c r="S20" s="39" t="s">
        <v>159</v>
      </c>
      <c r="T20" s="133" t="str">
        <f t="shared" si="0"/>
        <v/>
      </c>
      <c r="U20" s="114"/>
      <c r="V20" s="114"/>
      <c r="W20" s="114"/>
      <c r="X20" s="40" t="s">
        <v>30</v>
      </c>
      <c r="AB20" s="84" t="str">
        <f t="shared" ref="AB20:AB23" si="4">+IF(C20="","対象外",
IF(C20-$AN$8&lt;0,"対象外","対象"))</f>
        <v>対象外</v>
      </c>
      <c r="AC20" s="36"/>
      <c r="AD20" s="36"/>
      <c r="AE20" s="36"/>
      <c r="AF20" s="36"/>
      <c r="AG20" s="36"/>
      <c r="AH20" s="36"/>
      <c r="AI20" s="36"/>
      <c r="AJ20" s="36"/>
      <c r="AK20" s="36"/>
      <c r="AL20" s="36"/>
    </row>
    <row r="21" spans="1:41" x14ac:dyDescent="0.4">
      <c r="A21" s="36" t="str">
        <f t="shared" si="3"/>
        <v>7</v>
      </c>
      <c r="B21" s="30">
        <v>7</v>
      </c>
      <c r="C21" s="115" t="str">
        <f>IFERROR(VLOOKUP(A21,'8県まとめ'!B:L,2,0),"")</f>
        <v/>
      </c>
      <c r="D21" s="116"/>
      <c r="E21" s="117"/>
      <c r="F21" s="118" t="str">
        <f>IFERROR(VLOOKUP(A21,'8県まとめ'!B:L,7,0),"")</f>
        <v/>
      </c>
      <c r="G21" s="119"/>
      <c r="H21" s="120"/>
      <c r="I21" s="121"/>
      <c r="J21" s="122" t="str">
        <f>IFERROR(VLOOKUP(A21,'8県まとめ'!B:L,8,0),"")</f>
        <v/>
      </c>
      <c r="K21" s="123"/>
      <c r="L21" s="123"/>
      <c r="M21" s="118" t="str">
        <f>IFERROR(VLOOKUP(A21,'8県まとめ'!B:L,11,0),"")</f>
        <v/>
      </c>
      <c r="N21" s="119"/>
      <c r="O21" s="134"/>
      <c r="P21" s="135"/>
      <c r="Q21" s="131" t="str">
        <f t="shared" si="2"/>
        <v/>
      </c>
      <c r="R21" s="132"/>
      <c r="S21" s="39" t="s">
        <v>159</v>
      </c>
      <c r="T21" s="133" t="str">
        <f t="shared" si="0"/>
        <v/>
      </c>
      <c r="U21" s="114"/>
      <c r="V21" s="114"/>
      <c r="W21" s="114"/>
      <c r="X21" s="40" t="s">
        <v>30</v>
      </c>
      <c r="AB21" s="84" t="str">
        <f t="shared" si="4"/>
        <v>対象外</v>
      </c>
      <c r="AC21" s="36"/>
      <c r="AD21" s="36"/>
      <c r="AE21" s="36"/>
      <c r="AF21" s="36"/>
      <c r="AG21" s="36"/>
      <c r="AH21" s="36"/>
      <c r="AI21" s="36"/>
      <c r="AJ21" s="36"/>
      <c r="AK21" s="36"/>
      <c r="AL21" s="36"/>
    </row>
    <row r="22" spans="1:41" x14ac:dyDescent="0.4">
      <c r="A22" s="36" t="str">
        <f t="shared" si="3"/>
        <v>8</v>
      </c>
      <c r="B22" s="30">
        <v>8</v>
      </c>
      <c r="C22" s="115" t="str">
        <f>IFERROR(VLOOKUP(A22,'8県まとめ'!B:L,2,0),"")</f>
        <v/>
      </c>
      <c r="D22" s="116"/>
      <c r="E22" s="117"/>
      <c r="F22" s="118" t="str">
        <f>IFERROR(VLOOKUP(A22,'8県まとめ'!B:L,7,0),"")</f>
        <v/>
      </c>
      <c r="G22" s="119"/>
      <c r="H22" s="120"/>
      <c r="I22" s="121"/>
      <c r="J22" s="122" t="str">
        <f>IFERROR(VLOOKUP(A22,'8県まとめ'!B:L,8,0),"")</f>
        <v/>
      </c>
      <c r="K22" s="123"/>
      <c r="L22" s="123"/>
      <c r="M22" s="118" t="str">
        <f>IFERROR(VLOOKUP(A22,'8県まとめ'!B:L,11,0),"")</f>
        <v/>
      </c>
      <c r="N22" s="119"/>
      <c r="O22" s="134"/>
      <c r="P22" s="135"/>
      <c r="Q22" s="131" t="str">
        <f t="shared" si="2"/>
        <v/>
      </c>
      <c r="R22" s="132"/>
      <c r="S22" s="39" t="s">
        <v>159</v>
      </c>
      <c r="T22" s="133" t="str">
        <f t="shared" si="0"/>
        <v/>
      </c>
      <c r="U22" s="114"/>
      <c r="V22" s="114"/>
      <c r="W22" s="114"/>
      <c r="X22" s="40" t="s">
        <v>30</v>
      </c>
      <c r="AB22" s="84" t="str">
        <f t="shared" si="4"/>
        <v>対象外</v>
      </c>
      <c r="AC22" s="36"/>
      <c r="AD22" s="36"/>
      <c r="AE22" s="36"/>
      <c r="AF22" s="36"/>
      <c r="AG22" s="36"/>
      <c r="AH22" s="36"/>
      <c r="AI22" s="36"/>
      <c r="AJ22" s="36"/>
      <c r="AK22" s="36"/>
      <c r="AL22" s="36"/>
    </row>
    <row r="23" spans="1:41" x14ac:dyDescent="0.4">
      <c r="A23" s="36" t="str">
        <f t="shared" si="3"/>
        <v>9</v>
      </c>
      <c r="B23" s="30">
        <v>9</v>
      </c>
      <c r="C23" s="115" t="str">
        <f>IFERROR(VLOOKUP(A23,'8県まとめ'!B:L,2,0),"")</f>
        <v/>
      </c>
      <c r="D23" s="116"/>
      <c r="E23" s="117"/>
      <c r="F23" s="118" t="str">
        <f>IFERROR(VLOOKUP(A23,'8県まとめ'!B:L,7,0),"")</f>
        <v/>
      </c>
      <c r="G23" s="119"/>
      <c r="H23" s="120"/>
      <c r="I23" s="121"/>
      <c r="J23" s="122" t="str">
        <f>IFERROR(VLOOKUP(A23,'8県まとめ'!B:L,8,0),"")</f>
        <v/>
      </c>
      <c r="K23" s="123"/>
      <c r="L23" s="123"/>
      <c r="M23" s="118" t="str">
        <f>IFERROR(VLOOKUP(A23,'8県まとめ'!B:L,11,0),"")</f>
        <v/>
      </c>
      <c r="N23" s="119"/>
      <c r="O23" s="134"/>
      <c r="P23" s="135"/>
      <c r="Q23" s="131" t="str">
        <f t="shared" si="2"/>
        <v/>
      </c>
      <c r="R23" s="132"/>
      <c r="S23" s="39" t="s">
        <v>159</v>
      </c>
      <c r="T23" s="133" t="str">
        <f t="shared" si="0"/>
        <v/>
      </c>
      <c r="U23" s="114"/>
      <c r="V23" s="114"/>
      <c r="W23" s="114"/>
      <c r="X23" s="40" t="s">
        <v>30</v>
      </c>
      <c r="AB23" s="84" t="str">
        <f t="shared" si="4"/>
        <v>対象外</v>
      </c>
      <c r="AC23" s="36"/>
      <c r="AD23" s="36"/>
      <c r="AE23" s="36"/>
      <c r="AF23" s="36"/>
      <c r="AG23" s="36"/>
      <c r="AH23" s="36"/>
      <c r="AI23" s="36"/>
      <c r="AJ23" s="36"/>
      <c r="AK23" s="36"/>
      <c r="AL23" s="36"/>
    </row>
    <row r="24" spans="1:41" x14ac:dyDescent="0.4">
      <c r="A24" s="36" t="str">
        <f t="shared" ref="A24:A28" si="5">IF($AC$9=0,B24,
IF($AJ$8="旧ルール",$G$10&amp;"(旧)"&amp;$AM$8&amp;B24,$G$10&amp;$AM$8&amp;B24))</f>
        <v>10</v>
      </c>
      <c r="B24" s="30">
        <v>10</v>
      </c>
      <c r="C24" s="115" t="str">
        <f>IFERROR(VLOOKUP(A24,'8県まとめ'!B:L,2,0),"")</f>
        <v/>
      </c>
      <c r="D24" s="116"/>
      <c r="E24" s="117"/>
      <c r="F24" s="118" t="str">
        <f>IFERROR(VLOOKUP(A24,'8県まとめ'!B:L,7,0),"")</f>
        <v/>
      </c>
      <c r="G24" s="119"/>
      <c r="H24" s="120"/>
      <c r="I24" s="121"/>
      <c r="J24" s="122" t="str">
        <f>IFERROR(VLOOKUP(A24,'8県まとめ'!B:L,8,0),"")</f>
        <v/>
      </c>
      <c r="K24" s="123"/>
      <c r="L24" s="123"/>
      <c r="M24" s="118" t="str">
        <f>IFERROR(VLOOKUP(A24,'8県まとめ'!B:L,11,0),"")</f>
        <v/>
      </c>
      <c r="N24" s="119"/>
      <c r="O24" s="134"/>
      <c r="P24" s="135"/>
      <c r="Q24" s="131" t="str">
        <f t="shared" si="2"/>
        <v/>
      </c>
      <c r="R24" s="132"/>
      <c r="S24" s="39" t="s">
        <v>159</v>
      </c>
      <c r="T24" s="133" t="str">
        <f t="shared" si="0"/>
        <v/>
      </c>
      <c r="U24" s="114"/>
      <c r="V24" s="114"/>
      <c r="W24" s="114"/>
      <c r="X24" s="40" t="s">
        <v>30</v>
      </c>
      <c r="AB24" s="84" t="str">
        <f t="shared" ref="AB24:AB28" si="6">+IF(C24="","対象外",
IF(C24-$AN$8&lt;0,"対象外","対象"))</f>
        <v>対象外</v>
      </c>
      <c r="AC24" s="36"/>
      <c r="AD24" s="36"/>
      <c r="AE24" s="36"/>
      <c r="AF24" s="36"/>
      <c r="AG24" s="36"/>
      <c r="AH24" s="36"/>
      <c r="AI24" s="36"/>
      <c r="AJ24" s="36"/>
      <c r="AK24" s="36"/>
      <c r="AL24" s="36"/>
    </row>
    <row r="25" spans="1:41" x14ac:dyDescent="0.4">
      <c r="A25" s="36" t="str">
        <f t="shared" si="5"/>
        <v>11</v>
      </c>
      <c r="B25" s="30">
        <v>11</v>
      </c>
      <c r="C25" s="115" t="str">
        <f>IFERROR(VLOOKUP(A25,'8県まとめ'!B:L,2,0),"")</f>
        <v/>
      </c>
      <c r="D25" s="116"/>
      <c r="E25" s="117"/>
      <c r="F25" s="118" t="str">
        <f>IFERROR(VLOOKUP(A25,'8県まとめ'!B:L,7,0),"")</f>
        <v/>
      </c>
      <c r="G25" s="119"/>
      <c r="H25" s="120"/>
      <c r="I25" s="121"/>
      <c r="J25" s="122" t="str">
        <f>IFERROR(VLOOKUP(A25,'8県まとめ'!B:L,8,0),"")</f>
        <v/>
      </c>
      <c r="K25" s="123"/>
      <c r="L25" s="123"/>
      <c r="M25" s="118" t="str">
        <f>IFERROR(VLOOKUP(A25,'8県まとめ'!B:L,11,0),"")</f>
        <v/>
      </c>
      <c r="N25" s="119"/>
      <c r="O25" s="134"/>
      <c r="P25" s="135"/>
      <c r="Q25" s="131" t="str">
        <f t="shared" si="2"/>
        <v/>
      </c>
      <c r="R25" s="132"/>
      <c r="S25" s="39" t="s">
        <v>159</v>
      </c>
      <c r="T25" s="133" t="str">
        <f t="shared" si="0"/>
        <v/>
      </c>
      <c r="U25" s="114"/>
      <c r="V25" s="114"/>
      <c r="W25" s="114"/>
      <c r="X25" s="40" t="s">
        <v>30</v>
      </c>
      <c r="AB25" s="84" t="str">
        <f t="shared" si="6"/>
        <v>対象外</v>
      </c>
      <c r="AC25" s="36"/>
      <c r="AD25" s="36"/>
      <c r="AE25" s="36"/>
      <c r="AF25" s="36"/>
      <c r="AG25" s="36"/>
      <c r="AH25" s="36"/>
      <c r="AI25" s="36"/>
      <c r="AJ25" s="36"/>
      <c r="AK25" s="36"/>
      <c r="AL25" s="36"/>
    </row>
    <row r="26" spans="1:41" x14ac:dyDescent="0.4">
      <c r="A26" s="36" t="str">
        <f t="shared" si="5"/>
        <v>12</v>
      </c>
      <c r="B26" s="30">
        <v>12</v>
      </c>
      <c r="C26" s="115" t="str">
        <f>IFERROR(VLOOKUP(A26,'8県まとめ'!B:L,2,0),"")</f>
        <v/>
      </c>
      <c r="D26" s="116"/>
      <c r="E26" s="117"/>
      <c r="F26" s="118" t="str">
        <f>IFERROR(VLOOKUP(A26,'8県まとめ'!B:L,7,0),"")</f>
        <v/>
      </c>
      <c r="G26" s="119"/>
      <c r="H26" s="120"/>
      <c r="I26" s="121"/>
      <c r="J26" s="122" t="str">
        <f>IFERROR(VLOOKUP(A26,'8県まとめ'!B:L,8,0),"")</f>
        <v/>
      </c>
      <c r="K26" s="123"/>
      <c r="L26" s="123"/>
      <c r="M26" s="118" t="str">
        <f>IFERROR(VLOOKUP(A26,'8県まとめ'!B:L,11,0),"")</f>
        <v/>
      </c>
      <c r="N26" s="119"/>
      <c r="O26" s="134"/>
      <c r="P26" s="135"/>
      <c r="Q26" s="131" t="str">
        <f t="shared" si="2"/>
        <v/>
      </c>
      <c r="R26" s="132"/>
      <c r="S26" s="39" t="s">
        <v>159</v>
      </c>
      <c r="T26" s="133" t="str">
        <f t="shared" si="0"/>
        <v/>
      </c>
      <c r="U26" s="114"/>
      <c r="V26" s="114"/>
      <c r="W26" s="114"/>
      <c r="X26" s="40" t="s">
        <v>30</v>
      </c>
      <c r="AB26" s="84" t="str">
        <f t="shared" si="6"/>
        <v>対象外</v>
      </c>
    </row>
    <row r="27" spans="1:41" x14ac:dyDescent="0.4">
      <c r="A27" s="36" t="str">
        <f t="shared" si="5"/>
        <v>13</v>
      </c>
      <c r="B27" s="30">
        <v>13</v>
      </c>
      <c r="C27" s="115" t="str">
        <f>IFERROR(VLOOKUP(A27,'8県まとめ'!B:L,2,0),"")</f>
        <v/>
      </c>
      <c r="D27" s="116"/>
      <c r="E27" s="117"/>
      <c r="F27" s="118" t="str">
        <f>IFERROR(VLOOKUP(A27,'8県まとめ'!B:L,7,0),"")</f>
        <v/>
      </c>
      <c r="G27" s="119"/>
      <c r="H27" s="120"/>
      <c r="I27" s="121"/>
      <c r="J27" s="122" t="str">
        <f>IFERROR(VLOOKUP(A27,'8県まとめ'!B:L,8,0),"")</f>
        <v/>
      </c>
      <c r="K27" s="123"/>
      <c r="L27" s="123"/>
      <c r="M27" s="118" t="str">
        <f>IFERROR(VLOOKUP(A27,'8県まとめ'!B:L,11,0),"")</f>
        <v/>
      </c>
      <c r="N27" s="119"/>
      <c r="O27" s="134"/>
      <c r="P27" s="135"/>
      <c r="Q27" s="131" t="str">
        <f t="shared" si="2"/>
        <v/>
      </c>
      <c r="R27" s="132"/>
      <c r="S27" s="39" t="s">
        <v>159</v>
      </c>
      <c r="T27" s="133" t="str">
        <f t="shared" si="0"/>
        <v/>
      </c>
      <c r="U27" s="114"/>
      <c r="V27" s="114"/>
      <c r="W27" s="114"/>
      <c r="X27" s="40" t="s">
        <v>30</v>
      </c>
      <c r="AB27" s="84" t="str">
        <f t="shared" si="6"/>
        <v>対象外</v>
      </c>
    </row>
    <row r="28" spans="1:41" x14ac:dyDescent="0.4">
      <c r="A28" s="36" t="str">
        <f t="shared" si="5"/>
        <v>14</v>
      </c>
      <c r="B28" s="30">
        <v>14</v>
      </c>
      <c r="C28" s="115" t="str">
        <f>IFERROR(VLOOKUP(A28,'8県まとめ'!B:L,2,0),"")</f>
        <v/>
      </c>
      <c r="D28" s="116"/>
      <c r="E28" s="117"/>
      <c r="F28" s="118" t="str">
        <f>IFERROR(VLOOKUP(A28,'8県まとめ'!B:L,7,0),"")</f>
        <v/>
      </c>
      <c r="G28" s="119"/>
      <c r="H28" s="120"/>
      <c r="I28" s="121"/>
      <c r="J28" s="122" t="str">
        <f>IFERROR(VLOOKUP(A28,'8県まとめ'!B:L,8,0),"")</f>
        <v/>
      </c>
      <c r="K28" s="123"/>
      <c r="L28" s="123"/>
      <c r="M28" s="118" t="str">
        <f>IFERROR(VLOOKUP(A28,'8県まとめ'!B:L,11,0),"")</f>
        <v/>
      </c>
      <c r="N28" s="119"/>
      <c r="O28" s="134"/>
      <c r="P28" s="135"/>
      <c r="Q28" s="131" t="str">
        <f t="shared" si="2"/>
        <v/>
      </c>
      <c r="R28" s="132"/>
      <c r="S28" s="39" t="s">
        <v>159</v>
      </c>
      <c r="T28" s="133" t="str">
        <f t="shared" si="0"/>
        <v/>
      </c>
      <c r="U28" s="114"/>
      <c r="V28" s="114"/>
      <c r="W28" s="114"/>
      <c r="X28" s="40" t="s">
        <v>30</v>
      </c>
      <c r="AB28" s="84" t="str">
        <f t="shared" si="6"/>
        <v>対象外</v>
      </c>
    </row>
    <row r="29" spans="1:41" ht="19.5" thickBot="1" x14ac:dyDescent="0.45">
      <c r="A29" s="36" t="str">
        <f t="shared" ref="A29" si="7">IF($AC$9=0,B29,
IF($AJ$8="旧ルール",$G$10&amp;"(旧)"&amp;$AM$8&amp;B29,$G$10&amp;$AM$8&amp;B29))</f>
        <v>15</v>
      </c>
      <c r="B29" s="30">
        <v>15</v>
      </c>
      <c r="C29" s="115" t="str">
        <f>IFERROR(VLOOKUP(A29,'8県まとめ'!B:L,2,0),"")</f>
        <v/>
      </c>
      <c r="D29" s="116"/>
      <c r="E29" s="117"/>
      <c r="F29" s="118" t="str">
        <f>IFERROR(VLOOKUP(A29,'8県まとめ'!B:L,7,0),"")</f>
        <v/>
      </c>
      <c r="G29" s="119"/>
      <c r="H29" s="172"/>
      <c r="I29" s="173"/>
      <c r="J29" s="122" t="str">
        <f>IFERROR(VLOOKUP(A29,'8県まとめ'!B:L,8,0),"")</f>
        <v/>
      </c>
      <c r="K29" s="123"/>
      <c r="L29" s="123"/>
      <c r="M29" s="118" t="str">
        <f>IFERROR(VLOOKUP(A29,'8県まとめ'!B:L,11,0),"")</f>
        <v/>
      </c>
      <c r="N29" s="119"/>
      <c r="O29" s="174"/>
      <c r="P29" s="175"/>
      <c r="Q29" s="131" t="str">
        <f t="shared" si="2"/>
        <v/>
      </c>
      <c r="R29" s="132"/>
      <c r="S29" s="39" t="s">
        <v>160</v>
      </c>
      <c r="T29" s="133" t="str">
        <f t="shared" ref="T29" si="8">+IF(OR(AB29="対象外",C29="",Q29&gt;0.1,Q29="",$T$10=""),"",
IF((ROUNDDOWN((-1*Q29*$T$10)*1.1,0))&gt;100000,100000,ROUNDDOWN((-1*Q29*$T$10)*1.1,0)))</f>
        <v/>
      </c>
      <c r="U29" s="114"/>
      <c r="V29" s="114"/>
      <c r="W29" s="114"/>
      <c r="X29" s="40" t="s">
        <v>161</v>
      </c>
      <c r="AB29" s="84" t="str">
        <f t="shared" ref="AB29" si="9">+IF(C29="","対象外",
IF(C29-$AN$8&lt;0,"対象外","対象"))</f>
        <v>対象外</v>
      </c>
    </row>
    <row r="30" spans="1:41" ht="19.5" customHeight="1" thickBot="1" x14ac:dyDescent="0.45">
      <c r="C30" s="150" t="s">
        <v>162</v>
      </c>
      <c r="D30" s="150"/>
      <c r="E30" s="150"/>
      <c r="F30" s="150"/>
      <c r="G30" s="150"/>
      <c r="H30" s="150"/>
      <c r="I30" s="150"/>
      <c r="J30" s="150"/>
      <c r="K30" s="150"/>
      <c r="L30" s="150"/>
      <c r="M30" s="150"/>
      <c r="N30" s="150"/>
      <c r="O30" s="150"/>
      <c r="P30" s="150"/>
      <c r="Q30" s="151" t="s">
        <v>37</v>
      </c>
      <c r="R30" s="151"/>
      <c r="S30" s="152"/>
      <c r="T30" s="153">
        <f>SUM(T15:W29)</f>
        <v>0</v>
      </c>
      <c r="U30" s="154"/>
      <c r="V30" s="154"/>
      <c r="W30" s="154"/>
      <c r="X30" s="41" t="s">
        <v>30</v>
      </c>
    </row>
    <row r="31" spans="1:41" ht="61.5" customHeight="1" x14ac:dyDescent="0.4">
      <c r="C31" s="150"/>
      <c r="D31" s="150"/>
      <c r="E31" s="150"/>
      <c r="F31" s="150"/>
      <c r="G31" s="150"/>
      <c r="H31" s="150"/>
      <c r="I31" s="150"/>
      <c r="J31" s="150"/>
      <c r="K31" s="150"/>
      <c r="L31" s="150"/>
      <c r="M31" s="150"/>
      <c r="N31" s="150"/>
      <c r="O31" s="150"/>
      <c r="P31" s="150"/>
      <c r="Q31" s="42"/>
      <c r="R31" s="42"/>
      <c r="S31" s="42"/>
      <c r="T31" s="43"/>
      <c r="U31" s="43"/>
      <c r="V31" s="43"/>
      <c r="W31" s="43"/>
      <c r="X31" s="44"/>
    </row>
    <row r="32" spans="1:41" ht="8.4499999999999993" customHeight="1" x14ac:dyDescent="0.4"/>
    <row r="33" spans="2:24" x14ac:dyDescent="0.4">
      <c r="C33" s="155" t="s">
        <v>38</v>
      </c>
      <c r="D33" s="156"/>
      <c r="E33" s="140"/>
      <c r="F33" s="140"/>
      <c r="G33" s="140"/>
      <c r="H33" s="140"/>
      <c r="I33" s="140"/>
      <c r="J33" s="147"/>
      <c r="K33" s="161" t="s">
        <v>39</v>
      </c>
      <c r="L33" s="162"/>
      <c r="M33" s="165"/>
      <c r="N33" s="166"/>
      <c r="O33" s="166"/>
      <c r="P33" s="166"/>
      <c r="Q33" s="166"/>
      <c r="R33" s="166"/>
      <c r="S33" s="45"/>
    </row>
    <row r="34" spans="2:24" x14ac:dyDescent="0.4">
      <c r="C34" s="157"/>
      <c r="D34" s="158"/>
      <c r="E34" s="140"/>
      <c r="F34" s="140"/>
      <c r="G34" s="140"/>
      <c r="H34" s="140"/>
      <c r="I34" s="140"/>
      <c r="J34" s="147"/>
      <c r="K34" s="169" t="s">
        <v>40</v>
      </c>
      <c r="L34" s="170"/>
      <c r="M34" s="167"/>
      <c r="N34" s="168"/>
      <c r="O34" s="168"/>
      <c r="P34" s="168"/>
      <c r="Q34" s="168"/>
      <c r="R34" s="168"/>
      <c r="S34" s="46" t="s">
        <v>41</v>
      </c>
    </row>
    <row r="35" spans="2:24" ht="18.75" customHeight="1" x14ac:dyDescent="0.4">
      <c r="C35" s="157"/>
      <c r="D35" s="158"/>
      <c r="E35" s="140" t="s">
        <v>42</v>
      </c>
      <c r="F35" s="140"/>
      <c r="G35" s="142" t="s">
        <v>43</v>
      </c>
      <c r="H35" s="142"/>
      <c r="I35" s="142"/>
      <c r="J35" s="142"/>
      <c r="K35" s="142"/>
      <c r="L35" s="140" t="s">
        <v>44</v>
      </c>
      <c r="M35" s="47"/>
      <c r="N35" s="48"/>
      <c r="O35" s="48"/>
      <c r="P35" s="48"/>
      <c r="Q35" s="48"/>
      <c r="R35" s="48"/>
      <c r="S35" s="45"/>
    </row>
    <row r="36" spans="2:24" x14ac:dyDescent="0.4">
      <c r="C36" s="159"/>
      <c r="D36" s="160"/>
      <c r="E36" s="49" t="s">
        <v>45</v>
      </c>
      <c r="F36" s="50" t="s">
        <v>46</v>
      </c>
      <c r="G36" s="142"/>
      <c r="H36" s="142"/>
      <c r="I36" s="142"/>
      <c r="J36" s="142"/>
      <c r="K36" s="142"/>
      <c r="L36" s="140"/>
      <c r="M36" s="51"/>
      <c r="N36" s="52"/>
      <c r="O36" s="52"/>
      <c r="P36" s="52"/>
      <c r="Q36" s="52"/>
      <c r="R36" s="52"/>
      <c r="S36" s="53"/>
      <c r="U36" s="141" t="s">
        <v>47</v>
      </c>
      <c r="V36" s="141"/>
      <c r="W36" s="141"/>
      <c r="X36" s="141"/>
    </row>
    <row r="37" spans="2:24" ht="18.75" customHeight="1" x14ac:dyDescent="0.4">
      <c r="C37" s="140" t="s">
        <v>48</v>
      </c>
      <c r="D37" s="140"/>
      <c r="E37" s="140"/>
      <c r="F37" s="142" t="s">
        <v>49</v>
      </c>
      <c r="G37" s="142"/>
      <c r="H37" s="142"/>
      <c r="I37" s="142"/>
      <c r="J37" s="142"/>
      <c r="K37" s="140" t="s">
        <v>50</v>
      </c>
      <c r="L37" s="47"/>
      <c r="M37" s="48"/>
      <c r="N37" s="48"/>
      <c r="O37" s="48"/>
      <c r="P37" s="48"/>
      <c r="Q37" s="48"/>
      <c r="R37" s="48"/>
      <c r="S37" s="54"/>
      <c r="U37" s="87" t="s">
        <v>51</v>
      </c>
      <c r="V37" s="87"/>
      <c r="W37" s="92" t="s">
        <v>52</v>
      </c>
      <c r="X37" s="90"/>
    </row>
    <row r="38" spans="2:24" x14ac:dyDescent="0.4">
      <c r="C38" s="140"/>
      <c r="D38" s="140"/>
      <c r="E38" s="140"/>
      <c r="F38" s="142"/>
      <c r="G38" s="142"/>
      <c r="H38" s="142"/>
      <c r="I38" s="142"/>
      <c r="J38" s="142"/>
      <c r="K38" s="140"/>
      <c r="L38" s="51"/>
      <c r="M38" s="52"/>
      <c r="N38" s="52"/>
      <c r="O38" s="52"/>
      <c r="P38" s="52"/>
      <c r="Q38" s="52"/>
      <c r="R38" s="55"/>
      <c r="S38" s="56"/>
      <c r="U38" s="102"/>
      <c r="V38" s="102"/>
      <c r="W38" s="143"/>
      <c r="X38" s="144"/>
    </row>
    <row r="39" spans="2:24" ht="31.5" customHeight="1" x14ac:dyDescent="0.25">
      <c r="C39" s="147" t="s">
        <v>53</v>
      </c>
      <c r="D39" s="148"/>
      <c r="E39" s="149"/>
      <c r="F39" s="137" t="s">
        <v>54</v>
      </c>
      <c r="G39" s="138"/>
      <c r="H39" s="138"/>
      <c r="I39" s="138"/>
      <c r="J39" s="138"/>
      <c r="K39" s="138"/>
      <c r="L39" s="138"/>
      <c r="M39" s="138"/>
      <c r="N39" s="138"/>
      <c r="O39" s="138"/>
      <c r="P39" s="138"/>
      <c r="Q39" s="138"/>
      <c r="R39" s="138"/>
      <c r="S39" s="139"/>
      <c r="U39" s="102"/>
      <c r="V39" s="102"/>
      <c r="W39" s="145"/>
      <c r="X39" s="146"/>
    </row>
    <row r="40" spans="2:24" ht="9.9499999999999993" customHeight="1" x14ac:dyDescent="0.4">
      <c r="B40" s="57"/>
      <c r="C40" s="57"/>
      <c r="D40" s="57"/>
      <c r="E40" s="57"/>
      <c r="F40" s="57"/>
      <c r="G40" s="57"/>
      <c r="H40" s="57"/>
      <c r="I40" s="57"/>
      <c r="J40" s="57"/>
      <c r="K40" s="57"/>
      <c r="L40" s="57"/>
      <c r="M40" s="57"/>
      <c r="N40" s="57"/>
      <c r="O40" s="57"/>
      <c r="P40" s="57"/>
      <c r="Q40" s="57"/>
      <c r="R40" s="57"/>
      <c r="S40" s="57"/>
      <c r="T40" s="57"/>
      <c r="U40" s="57"/>
      <c r="V40" s="57"/>
      <c r="W40" s="57"/>
      <c r="X40" s="57"/>
    </row>
    <row r="41" spans="2:24" ht="9.9499999999999993" customHeight="1" x14ac:dyDescent="0.4"/>
    <row r="42" spans="2:24" ht="21.6" customHeight="1" x14ac:dyDescent="0.4">
      <c r="C42" s="30" t="s">
        <v>55</v>
      </c>
      <c r="F42" s="30" t="s">
        <v>163</v>
      </c>
    </row>
    <row r="43" spans="2:24" ht="21.6" customHeight="1" x14ac:dyDescent="0.4">
      <c r="C43" s="30" t="s">
        <v>56</v>
      </c>
      <c r="F43" s="30" t="s">
        <v>164</v>
      </c>
    </row>
    <row r="44" spans="2:24" ht="21.6" customHeight="1" x14ac:dyDescent="0.4"/>
  </sheetData>
  <sheetProtection algorithmName="SHA-512" hashValue="zmYoaDWWMmIh5NDaoMnlzdU08smbFx8xuK20mwOa2zLVIM4OUKDTkP3hAd3BR36FdwGImMcXOlq0al9C6hQNXg==" saltValue="30rYyNLf9wwZMsQ49oBjXw==" spinCount="100000" sheet="1" selectLockedCells="1"/>
  <mergeCells count="183">
    <mergeCell ref="B3:X4"/>
    <mergeCell ref="C29:E29"/>
    <mergeCell ref="F29:G29"/>
    <mergeCell ref="H29:I29"/>
    <mergeCell ref="J29:L29"/>
    <mergeCell ref="M29:N29"/>
    <mergeCell ref="O29:P29"/>
    <mergeCell ref="Q29:R29"/>
    <mergeCell ref="T29:W29"/>
    <mergeCell ref="C27:E27"/>
    <mergeCell ref="F27:G27"/>
    <mergeCell ref="H27:I27"/>
    <mergeCell ref="J27:L27"/>
    <mergeCell ref="M27:N27"/>
    <mergeCell ref="O27:P27"/>
    <mergeCell ref="Q27:R27"/>
    <mergeCell ref="T27:W27"/>
    <mergeCell ref="C28:E28"/>
    <mergeCell ref="F28:G28"/>
    <mergeCell ref="H28:I28"/>
    <mergeCell ref="J28:L28"/>
    <mergeCell ref="M28:N28"/>
    <mergeCell ref="O28:P28"/>
    <mergeCell ref="Q28:R28"/>
    <mergeCell ref="T28:W28"/>
    <mergeCell ref="C25:E25"/>
    <mergeCell ref="F25:G25"/>
    <mergeCell ref="H25:I25"/>
    <mergeCell ref="J25:L25"/>
    <mergeCell ref="M25:N25"/>
    <mergeCell ref="O25:P25"/>
    <mergeCell ref="Q25:R25"/>
    <mergeCell ref="T25:W25"/>
    <mergeCell ref="C26:E26"/>
    <mergeCell ref="F26:G26"/>
    <mergeCell ref="H26:I26"/>
    <mergeCell ref="J26:L26"/>
    <mergeCell ref="M26:N26"/>
    <mergeCell ref="O26:P26"/>
    <mergeCell ref="Q26:R26"/>
    <mergeCell ref="T26:W26"/>
    <mergeCell ref="Q23:R23"/>
    <mergeCell ref="T23:W23"/>
    <mergeCell ref="C24:E24"/>
    <mergeCell ref="F24:G24"/>
    <mergeCell ref="H24:I24"/>
    <mergeCell ref="J24:L24"/>
    <mergeCell ref="M24:N24"/>
    <mergeCell ref="O24:P24"/>
    <mergeCell ref="Q24:R24"/>
    <mergeCell ref="T24:W24"/>
    <mergeCell ref="T21:W21"/>
    <mergeCell ref="C22:E22"/>
    <mergeCell ref="F22:G22"/>
    <mergeCell ref="H22:I22"/>
    <mergeCell ref="J22:L22"/>
    <mergeCell ref="M22:N22"/>
    <mergeCell ref="O22:P22"/>
    <mergeCell ref="Q22:R22"/>
    <mergeCell ref="T22:W22"/>
    <mergeCell ref="M33:R34"/>
    <mergeCell ref="K34:L34"/>
    <mergeCell ref="E35:F35"/>
    <mergeCell ref="G35:K36"/>
    <mergeCell ref="C19:E19"/>
    <mergeCell ref="F19:G19"/>
    <mergeCell ref="H19:I19"/>
    <mergeCell ref="J19:L19"/>
    <mergeCell ref="M19:N19"/>
    <mergeCell ref="O19:P19"/>
    <mergeCell ref="Q19:R19"/>
    <mergeCell ref="C21:E21"/>
    <mergeCell ref="F21:G21"/>
    <mergeCell ref="H21:I21"/>
    <mergeCell ref="J21:L21"/>
    <mergeCell ref="M21:N21"/>
    <mergeCell ref="O21:P21"/>
    <mergeCell ref="Q21:R21"/>
    <mergeCell ref="C23:E23"/>
    <mergeCell ref="F23:G23"/>
    <mergeCell ref="H23:I23"/>
    <mergeCell ref="J23:L23"/>
    <mergeCell ref="M23:N23"/>
    <mergeCell ref="O23:P23"/>
    <mergeCell ref="T19:W19"/>
    <mergeCell ref="C20:E20"/>
    <mergeCell ref="F20:G20"/>
    <mergeCell ref="H20:I20"/>
    <mergeCell ref="J20:L20"/>
    <mergeCell ref="M20:N20"/>
    <mergeCell ref="O20:P20"/>
    <mergeCell ref="Q20:R20"/>
    <mergeCell ref="T20:W20"/>
    <mergeCell ref="AA3:AE3"/>
    <mergeCell ref="F39:S39"/>
    <mergeCell ref="L35:L36"/>
    <mergeCell ref="U36:X36"/>
    <mergeCell ref="C37:E38"/>
    <mergeCell ref="F37:J38"/>
    <mergeCell ref="K37:K38"/>
    <mergeCell ref="U37:V37"/>
    <mergeCell ref="W37:X37"/>
    <mergeCell ref="U38:V39"/>
    <mergeCell ref="W38:X39"/>
    <mergeCell ref="C39:E39"/>
    <mergeCell ref="C30:P31"/>
    <mergeCell ref="Q30:S30"/>
    <mergeCell ref="T30:W30"/>
    <mergeCell ref="C33:D36"/>
    <mergeCell ref="E33:J34"/>
    <mergeCell ref="K33:L33"/>
    <mergeCell ref="Q17:R17"/>
    <mergeCell ref="T17:W17"/>
    <mergeCell ref="C18:E18"/>
    <mergeCell ref="F18:G18"/>
    <mergeCell ref="H18:I18"/>
    <mergeCell ref="J18:L18"/>
    <mergeCell ref="M18:N18"/>
    <mergeCell ref="O18:P18"/>
    <mergeCell ref="Q16:R16"/>
    <mergeCell ref="T16:W16"/>
    <mergeCell ref="C17:E17"/>
    <mergeCell ref="F17:G17"/>
    <mergeCell ref="H17:I17"/>
    <mergeCell ref="J17:L17"/>
    <mergeCell ref="M17:N17"/>
    <mergeCell ref="O17:P17"/>
    <mergeCell ref="Q18:R18"/>
    <mergeCell ref="T18:W18"/>
    <mergeCell ref="C16:E16"/>
    <mergeCell ref="F16:G16"/>
    <mergeCell ref="H16:I16"/>
    <mergeCell ref="J16:L16"/>
    <mergeCell ref="M16:N16"/>
    <mergeCell ref="O16:P16"/>
    <mergeCell ref="C15:E15"/>
    <mergeCell ref="F15:G15"/>
    <mergeCell ref="H15:I15"/>
    <mergeCell ref="J15:L15"/>
    <mergeCell ref="M15:N15"/>
    <mergeCell ref="O15:P15"/>
    <mergeCell ref="T13:X14"/>
    <mergeCell ref="B13:B14"/>
    <mergeCell ref="C13:E14"/>
    <mergeCell ref="F13:G14"/>
    <mergeCell ref="H13:I14"/>
    <mergeCell ref="J13:L14"/>
    <mergeCell ref="M13:N14"/>
    <mergeCell ref="Q15:R15"/>
    <mergeCell ref="T15:W15"/>
    <mergeCell ref="M12:N12"/>
    <mergeCell ref="O12:P12"/>
    <mergeCell ref="C11:G11"/>
    <mergeCell ref="H11:I11"/>
    <mergeCell ref="J11:N11"/>
    <mergeCell ref="O11:P11"/>
    <mergeCell ref="O13:P14"/>
    <mergeCell ref="Q13:R14"/>
    <mergeCell ref="S13:S14"/>
    <mergeCell ref="AD5:AE6"/>
    <mergeCell ref="C6:F7"/>
    <mergeCell ref="G6:J6"/>
    <mergeCell ref="K6:V6"/>
    <mergeCell ref="G7:J7"/>
    <mergeCell ref="K7:T7"/>
    <mergeCell ref="U7:V7"/>
    <mergeCell ref="Q11:S12"/>
    <mergeCell ref="T11:X12"/>
    <mergeCell ref="C10:F10"/>
    <mergeCell ref="G10:H10"/>
    <mergeCell ref="I10:L10"/>
    <mergeCell ref="M10:O10"/>
    <mergeCell ref="P10:S10"/>
    <mergeCell ref="T10:U10"/>
    <mergeCell ref="C8:F8"/>
    <mergeCell ref="G8:L8"/>
    <mergeCell ref="M8:P8"/>
    <mergeCell ref="Q8:T8"/>
    <mergeCell ref="U8:V8"/>
    <mergeCell ref="C12:E12"/>
    <mergeCell ref="F12:G12"/>
    <mergeCell ref="H12:I12"/>
    <mergeCell ref="J12:L12"/>
  </mergeCells>
  <phoneticPr fontId="4"/>
  <dataValidations count="1">
    <dataValidation imeMode="on" allowBlank="1" showInputMessage="1" showErrorMessage="1" sqref="AC5:AC6"/>
  </dataValidations>
  <printOptions horizontalCentered="1" verticalCentered="1"/>
  <pageMargins left="0.51181102362204722" right="0.51181102362204722" top="0.35433070866141736" bottom="0.55118110236220474" header="0.31496062992125984" footer="0.31496062992125984"/>
  <pageSetup paperSize="9" scale="85" orientation="portrait" r:id="rId1"/>
  <headerFooter>
    <oddFooter>&amp;R九州_005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8"/>
  <sheetViews>
    <sheetView workbookViewId="0">
      <pane ySplit="2" topLeftCell="A3" activePane="bottomLeft" state="frozen"/>
      <selection activeCell="C3" sqref="C3"/>
      <selection pane="bottomLeft" activeCell="C3" sqref="C3"/>
    </sheetView>
  </sheetViews>
  <sheetFormatPr defaultRowHeight="18.75" x14ac:dyDescent="0.4"/>
  <cols>
    <col min="1" max="1" width="23.25" style="21" bestFit="1" customWidth="1"/>
    <col min="2" max="2" width="14.75" style="23" bestFit="1" customWidth="1"/>
    <col min="3" max="3" width="9.375" style="23" bestFit="1" customWidth="1"/>
    <col min="4" max="4" width="25.5" style="23" bestFit="1" customWidth="1"/>
    <col min="5" max="5" width="11.375" style="59" bestFit="1" customWidth="1"/>
    <col min="6" max="6" width="7.5" style="23" bestFit="1" customWidth="1"/>
    <col min="7" max="7" width="10.375" style="23" bestFit="1" customWidth="1"/>
    <col min="8" max="8" width="7.125" style="23" bestFit="1" customWidth="1"/>
    <col min="9" max="9" width="13" bestFit="1" customWidth="1"/>
    <col min="10" max="10" width="5.25" style="23" bestFit="1" customWidth="1"/>
    <col min="11" max="11" width="9" style="23"/>
    <col min="12" max="12" width="7.125" style="23" bestFit="1" customWidth="1"/>
    <col min="13" max="13" width="13" style="67" bestFit="1" customWidth="1"/>
    <col min="14" max="15" width="9" style="23"/>
    <col min="16" max="17" width="12" style="23" customWidth="1"/>
    <col min="18" max="18" width="9" style="23"/>
    <col min="19" max="19" width="10.375" style="23" bestFit="1" customWidth="1"/>
    <col min="20" max="20" width="10.25" style="23" customWidth="1"/>
    <col min="21" max="16384" width="9" style="23"/>
  </cols>
  <sheetData>
    <row r="1" spans="1:20" x14ac:dyDescent="0.4">
      <c r="A1" s="21">
        <v>0</v>
      </c>
    </row>
    <row r="2" spans="1:20" x14ac:dyDescent="0.4">
      <c r="A2" s="21" t="s">
        <v>129</v>
      </c>
      <c r="B2" s="22" t="s">
        <v>135</v>
      </c>
      <c r="C2" s="22" t="s">
        <v>136</v>
      </c>
      <c r="D2" s="22" t="s">
        <v>137</v>
      </c>
      <c r="E2" s="25" t="s">
        <v>138</v>
      </c>
      <c r="F2" s="22" t="s">
        <v>139</v>
      </c>
      <c r="G2" s="22" t="s">
        <v>140</v>
      </c>
      <c r="H2" s="22" t="s">
        <v>141</v>
      </c>
      <c r="I2" t="s">
        <v>142</v>
      </c>
      <c r="J2" s="22" t="s">
        <v>143</v>
      </c>
      <c r="K2" s="22" t="s">
        <v>8</v>
      </c>
      <c r="L2" s="22" t="s">
        <v>123</v>
      </c>
      <c r="M2" s="67" t="s">
        <v>148</v>
      </c>
      <c r="N2" s="22" t="s">
        <v>146</v>
      </c>
      <c r="P2" s="28" t="s">
        <v>7</v>
      </c>
      <c r="Q2" s="28" t="s">
        <v>8</v>
      </c>
      <c r="S2" s="28" t="s">
        <v>126</v>
      </c>
      <c r="T2" s="28" t="s">
        <v>127</v>
      </c>
    </row>
    <row r="3" spans="1:20" x14ac:dyDescent="0.4">
      <c r="A3" s="21" t="str">
        <f>+B3&amp;C3</f>
        <v>2019ES0072FmNWBk</v>
      </c>
      <c r="B3" s="26" t="s">
        <v>134</v>
      </c>
      <c r="C3" s="22" t="s">
        <v>145</v>
      </c>
      <c r="D3" s="22" t="s">
        <v>133</v>
      </c>
      <c r="E3" s="25">
        <v>43605</v>
      </c>
      <c r="F3" s="63">
        <v>750</v>
      </c>
      <c r="G3" s="22" t="s">
        <v>122</v>
      </c>
      <c r="H3" s="22" t="s">
        <v>132</v>
      </c>
      <c r="I3" t="s">
        <v>131</v>
      </c>
      <c r="J3" s="22">
        <v>36</v>
      </c>
      <c r="K3" s="22" t="str">
        <f t="shared" ref="K3:K66" si="0">+VLOOKUP(H3,$P$2:$Q$10,2,0)</f>
        <v>福岡市</v>
      </c>
      <c r="L3" s="22" t="str">
        <f>VLOOKUP(G3,$S$2:$T$6,2,0)</f>
        <v>高</v>
      </c>
      <c r="M3" s="67">
        <v>43605</v>
      </c>
      <c r="N3" s="23">
        <f t="shared" ref="N3:N66" si="1">COUNTIF(C:C,C3)</f>
        <v>1</v>
      </c>
      <c r="P3" s="29" t="s">
        <v>13</v>
      </c>
      <c r="Q3" s="7" t="s">
        <v>14</v>
      </c>
      <c r="S3" s="28" t="s">
        <v>124</v>
      </c>
      <c r="T3" s="28" t="s">
        <v>119</v>
      </c>
    </row>
    <row r="4" spans="1:20" x14ac:dyDescent="0.4">
      <c r="A4" s="21" t="str">
        <f t="shared" ref="A4:A67" si="2">+B4&amp;C4</f>
        <v/>
      </c>
      <c r="B4" s="26"/>
      <c r="C4" s="22"/>
      <c r="D4" s="22"/>
      <c r="E4" s="25"/>
      <c r="F4" s="63"/>
      <c r="G4" s="22"/>
      <c r="H4" s="22"/>
      <c r="J4" s="22"/>
      <c r="K4" s="22" t="e">
        <f t="shared" si="0"/>
        <v>#N/A</v>
      </c>
      <c r="L4" s="22" t="e">
        <f t="shared" ref="L4:L67" si="3">VLOOKUP(G4,$S$2:$T$6,2,0)</f>
        <v>#N/A</v>
      </c>
      <c r="N4" s="23">
        <f t="shared" si="1"/>
        <v>0</v>
      </c>
      <c r="P4" s="29" t="s">
        <v>18</v>
      </c>
      <c r="Q4" s="7" t="s">
        <v>14</v>
      </c>
      <c r="S4" s="28" t="s">
        <v>125</v>
      </c>
      <c r="T4" s="28" t="s">
        <v>121</v>
      </c>
    </row>
    <row r="5" spans="1:20" x14ac:dyDescent="0.4">
      <c r="A5" s="21" t="str">
        <f t="shared" si="2"/>
        <v/>
      </c>
      <c r="B5" s="26"/>
      <c r="C5" s="22"/>
      <c r="D5" s="22"/>
      <c r="E5" s="25"/>
      <c r="F5" s="63"/>
      <c r="G5" s="22"/>
      <c r="H5" s="22"/>
      <c r="J5" s="22"/>
      <c r="K5" s="22" t="e">
        <f t="shared" si="0"/>
        <v>#N/A</v>
      </c>
      <c r="L5" s="22" t="e">
        <f t="shared" si="3"/>
        <v>#N/A</v>
      </c>
      <c r="N5" s="23">
        <f t="shared" si="1"/>
        <v>0</v>
      </c>
      <c r="P5" s="29" t="s">
        <v>21</v>
      </c>
      <c r="Q5" s="7" t="s">
        <v>22</v>
      </c>
      <c r="S5" s="28"/>
      <c r="T5" s="28"/>
    </row>
    <row r="6" spans="1:20" x14ac:dyDescent="0.4">
      <c r="A6" s="21" t="str">
        <f t="shared" si="2"/>
        <v/>
      </c>
      <c r="B6" s="24"/>
      <c r="C6" s="22"/>
      <c r="D6" s="22"/>
      <c r="E6" s="25"/>
      <c r="F6" s="63"/>
      <c r="G6" s="22"/>
      <c r="H6" s="22"/>
      <c r="J6" s="22"/>
      <c r="K6" s="22" t="e">
        <f t="shared" si="0"/>
        <v>#N/A</v>
      </c>
      <c r="L6" s="22" t="e">
        <f t="shared" si="3"/>
        <v>#N/A</v>
      </c>
      <c r="N6" s="23">
        <f t="shared" si="1"/>
        <v>0</v>
      </c>
      <c r="P6" s="29" t="s">
        <v>26</v>
      </c>
      <c r="Q6" s="7" t="s">
        <v>27</v>
      </c>
      <c r="S6" s="28"/>
      <c r="T6" s="28"/>
    </row>
    <row r="7" spans="1:20" x14ac:dyDescent="0.4">
      <c r="A7" s="21" t="str">
        <f t="shared" si="2"/>
        <v/>
      </c>
      <c r="B7" s="24"/>
      <c r="C7" s="22"/>
      <c r="D7" s="22"/>
      <c r="E7" s="25"/>
      <c r="F7" s="63"/>
      <c r="G7" s="22"/>
      <c r="H7" s="22"/>
      <c r="J7" s="22"/>
      <c r="K7" s="22" t="e">
        <f t="shared" si="0"/>
        <v>#N/A</v>
      </c>
      <c r="L7" s="22" t="e">
        <f t="shared" si="3"/>
        <v>#N/A</v>
      </c>
      <c r="N7" s="23">
        <f t="shared" si="1"/>
        <v>0</v>
      </c>
      <c r="P7" s="29" t="s">
        <v>28</v>
      </c>
      <c r="Q7" s="7" t="s">
        <v>29</v>
      </c>
    </row>
    <row r="8" spans="1:20" x14ac:dyDescent="0.4">
      <c r="A8" s="21" t="str">
        <f t="shared" si="2"/>
        <v/>
      </c>
      <c r="B8" s="24"/>
      <c r="C8" s="22"/>
      <c r="D8" s="22"/>
      <c r="E8" s="25"/>
      <c r="F8" s="63"/>
      <c r="G8" s="22"/>
      <c r="H8" s="22"/>
      <c r="J8" s="22"/>
      <c r="K8" s="22" t="e">
        <f t="shared" si="0"/>
        <v>#N/A</v>
      </c>
      <c r="L8" s="22" t="e">
        <f t="shared" si="3"/>
        <v>#N/A</v>
      </c>
      <c r="N8" s="23">
        <f t="shared" si="1"/>
        <v>0</v>
      </c>
      <c r="P8" s="29" t="s">
        <v>31</v>
      </c>
      <c r="Q8" s="7" t="s">
        <v>32</v>
      </c>
    </row>
    <row r="9" spans="1:20" x14ac:dyDescent="0.4">
      <c r="A9" s="21" t="str">
        <f t="shared" si="2"/>
        <v/>
      </c>
      <c r="C9" s="22"/>
      <c r="D9" s="22"/>
      <c r="E9" s="25"/>
      <c r="F9" s="63"/>
      <c r="G9" s="22"/>
      <c r="H9" s="22"/>
      <c r="J9" s="22"/>
      <c r="K9" s="22" t="e">
        <f t="shared" si="0"/>
        <v>#N/A</v>
      </c>
      <c r="L9" s="22" t="e">
        <f t="shared" si="3"/>
        <v>#N/A</v>
      </c>
      <c r="N9" s="23">
        <f t="shared" si="1"/>
        <v>0</v>
      </c>
      <c r="P9" s="29" t="s">
        <v>33</v>
      </c>
      <c r="Q9" s="7" t="s">
        <v>34</v>
      </c>
    </row>
    <row r="10" spans="1:20" x14ac:dyDescent="0.4">
      <c r="A10" s="21" t="str">
        <f t="shared" si="2"/>
        <v/>
      </c>
      <c r="B10" s="27"/>
      <c r="C10" s="22"/>
      <c r="D10" s="22"/>
      <c r="E10" s="25"/>
      <c r="F10" s="63"/>
      <c r="G10" s="22"/>
      <c r="H10" s="22"/>
      <c r="J10" s="22"/>
      <c r="K10" s="22" t="e">
        <f t="shared" si="0"/>
        <v>#N/A</v>
      </c>
      <c r="L10" s="22" t="e">
        <f t="shared" si="3"/>
        <v>#N/A</v>
      </c>
      <c r="N10" s="23">
        <f t="shared" si="1"/>
        <v>0</v>
      </c>
      <c r="P10" s="29" t="s">
        <v>35</v>
      </c>
      <c r="Q10" s="7" t="s">
        <v>36</v>
      </c>
    </row>
    <row r="11" spans="1:20" x14ac:dyDescent="0.4">
      <c r="A11" s="21" t="str">
        <f t="shared" si="2"/>
        <v/>
      </c>
      <c r="B11" s="27"/>
      <c r="C11" s="22"/>
      <c r="D11" s="22"/>
      <c r="E11" s="25"/>
      <c r="F11" s="63"/>
      <c r="G11" s="22"/>
      <c r="H11" s="22"/>
      <c r="J11" s="22"/>
      <c r="K11" s="22" t="e">
        <f t="shared" si="0"/>
        <v>#N/A</v>
      </c>
      <c r="L11" s="22" t="e">
        <f t="shared" si="3"/>
        <v>#N/A</v>
      </c>
      <c r="N11" s="23">
        <f t="shared" si="1"/>
        <v>0</v>
      </c>
      <c r="P11" s="1"/>
      <c r="Q11" s="1"/>
    </row>
    <row r="12" spans="1:20" x14ac:dyDescent="0.4">
      <c r="A12" s="21" t="str">
        <f t="shared" si="2"/>
        <v/>
      </c>
      <c r="F12" s="64"/>
      <c r="K12" s="22" t="e">
        <f t="shared" si="0"/>
        <v>#N/A</v>
      </c>
      <c r="L12" s="22" t="e">
        <f t="shared" si="3"/>
        <v>#N/A</v>
      </c>
      <c r="N12" s="23">
        <f t="shared" si="1"/>
        <v>0</v>
      </c>
    </row>
    <row r="13" spans="1:20" x14ac:dyDescent="0.4">
      <c r="A13" s="21" t="str">
        <f t="shared" si="2"/>
        <v/>
      </c>
      <c r="F13" s="64"/>
      <c r="K13" s="22" t="e">
        <f t="shared" si="0"/>
        <v>#N/A</v>
      </c>
      <c r="L13" s="22" t="e">
        <f t="shared" si="3"/>
        <v>#N/A</v>
      </c>
      <c r="N13" s="23">
        <f t="shared" si="1"/>
        <v>0</v>
      </c>
    </row>
    <row r="14" spans="1:20" x14ac:dyDescent="0.4">
      <c r="A14" s="21" t="str">
        <f t="shared" si="2"/>
        <v/>
      </c>
      <c r="F14" s="64"/>
      <c r="K14" s="22" t="e">
        <f t="shared" si="0"/>
        <v>#N/A</v>
      </c>
      <c r="L14" s="22" t="e">
        <f t="shared" si="3"/>
        <v>#N/A</v>
      </c>
      <c r="N14" s="23">
        <f t="shared" si="1"/>
        <v>0</v>
      </c>
    </row>
    <row r="15" spans="1:20" x14ac:dyDescent="0.4">
      <c r="A15" s="21" t="str">
        <f t="shared" si="2"/>
        <v/>
      </c>
      <c r="F15" s="64"/>
      <c r="K15" s="22" t="e">
        <f t="shared" si="0"/>
        <v>#N/A</v>
      </c>
      <c r="L15" s="22" t="e">
        <f t="shared" si="3"/>
        <v>#N/A</v>
      </c>
      <c r="N15" s="23">
        <f t="shared" si="1"/>
        <v>0</v>
      </c>
    </row>
    <row r="16" spans="1:20" x14ac:dyDescent="0.4">
      <c r="A16" s="21" t="str">
        <f t="shared" si="2"/>
        <v/>
      </c>
      <c r="F16" s="64"/>
      <c r="K16" s="22" t="e">
        <f t="shared" si="0"/>
        <v>#N/A</v>
      </c>
      <c r="L16" s="22" t="e">
        <f t="shared" si="3"/>
        <v>#N/A</v>
      </c>
      <c r="N16" s="23">
        <f t="shared" si="1"/>
        <v>0</v>
      </c>
    </row>
    <row r="17" spans="1:14" x14ac:dyDescent="0.4">
      <c r="A17" s="21" t="str">
        <f t="shared" si="2"/>
        <v/>
      </c>
      <c r="F17" s="64"/>
      <c r="K17" s="22" t="e">
        <f t="shared" si="0"/>
        <v>#N/A</v>
      </c>
      <c r="L17" s="22" t="e">
        <f t="shared" si="3"/>
        <v>#N/A</v>
      </c>
      <c r="N17" s="23">
        <f t="shared" si="1"/>
        <v>0</v>
      </c>
    </row>
    <row r="18" spans="1:14" x14ac:dyDescent="0.4">
      <c r="A18" s="21" t="str">
        <f t="shared" si="2"/>
        <v/>
      </c>
      <c r="F18" s="64"/>
      <c r="K18" s="22" t="e">
        <f t="shared" si="0"/>
        <v>#N/A</v>
      </c>
      <c r="L18" s="22" t="e">
        <f t="shared" si="3"/>
        <v>#N/A</v>
      </c>
      <c r="N18" s="23">
        <f t="shared" si="1"/>
        <v>0</v>
      </c>
    </row>
    <row r="19" spans="1:14" x14ac:dyDescent="0.4">
      <c r="A19" s="21" t="str">
        <f t="shared" si="2"/>
        <v/>
      </c>
      <c r="F19" s="64"/>
      <c r="K19" s="22" t="e">
        <f t="shared" si="0"/>
        <v>#N/A</v>
      </c>
      <c r="L19" s="22" t="e">
        <f t="shared" si="3"/>
        <v>#N/A</v>
      </c>
      <c r="N19" s="23">
        <f t="shared" si="1"/>
        <v>0</v>
      </c>
    </row>
    <row r="20" spans="1:14" x14ac:dyDescent="0.4">
      <c r="A20" s="21" t="str">
        <f t="shared" si="2"/>
        <v/>
      </c>
      <c r="F20" s="64"/>
      <c r="K20" s="22" t="e">
        <f t="shared" si="0"/>
        <v>#N/A</v>
      </c>
      <c r="L20" s="22" t="e">
        <f t="shared" si="3"/>
        <v>#N/A</v>
      </c>
      <c r="N20" s="23">
        <f t="shared" si="1"/>
        <v>0</v>
      </c>
    </row>
    <row r="21" spans="1:14" x14ac:dyDescent="0.4">
      <c r="A21" s="21" t="str">
        <f t="shared" si="2"/>
        <v/>
      </c>
      <c r="F21" s="64"/>
      <c r="K21" s="22" t="e">
        <f t="shared" si="0"/>
        <v>#N/A</v>
      </c>
      <c r="L21" s="22" t="e">
        <f t="shared" si="3"/>
        <v>#N/A</v>
      </c>
      <c r="N21" s="23">
        <f t="shared" si="1"/>
        <v>0</v>
      </c>
    </row>
    <row r="22" spans="1:14" x14ac:dyDescent="0.4">
      <c r="A22" s="21" t="str">
        <f t="shared" si="2"/>
        <v/>
      </c>
      <c r="F22" s="64"/>
      <c r="K22" s="22" t="e">
        <f t="shared" si="0"/>
        <v>#N/A</v>
      </c>
      <c r="L22" s="22" t="e">
        <f t="shared" si="3"/>
        <v>#N/A</v>
      </c>
      <c r="N22" s="23">
        <f t="shared" si="1"/>
        <v>0</v>
      </c>
    </row>
    <row r="23" spans="1:14" x14ac:dyDescent="0.4">
      <c r="A23" s="21" t="str">
        <f t="shared" si="2"/>
        <v/>
      </c>
      <c r="F23" s="64"/>
      <c r="K23" s="22" t="e">
        <f t="shared" si="0"/>
        <v>#N/A</v>
      </c>
      <c r="L23" s="22" t="e">
        <f t="shared" si="3"/>
        <v>#N/A</v>
      </c>
      <c r="N23" s="23">
        <f t="shared" si="1"/>
        <v>0</v>
      </c>
    </row>
    <row r="24" spans="1:14" x14ac:dyDescent="0.4">
      <c r="A24" s="21" t="str">
        <f t="shared" si="2"/>
        <v/>
      </c>
      <c r="F24" s="64"/>
      <c r="K24" s="22" t="e">
        <f t="shared" si="0"/>
        <v>#N/A</v>
      </c>
      <c r="L24" s="22" t="e">
        <f t="shared" si="3"/>
        <v>#N/A</v>
      </c>
      <c r="N24" s="23">
        <f t="shared" si="1"/>
        <v>0</v>
      </c>
    </row>
    <row r="25" spans="1:14" x14ac:dyDescent="0.4">
      <c r="A25" s="21" t="str">
        <f t="shared" si="2"/>
        <v/>
      </c>
      <c r="F25" s="64"/>
      <c r="K25" s="22" t="e">
        <f t="shared" si="0"/>
        <v>#N/A</v>
      </c>
      <c r="L25" s="22" t="e">
        <f t="shared" si="3"/>
        <v>#N/A</v>
      </c>
      <c r="N25" s="23">
        <f t="shared" si="1"/>
        <v>0</v>
      </c>
    </row>
    <row r="26" spans="1:14" x14ac:dyDescent="0.4">
      <c r="A26" s="21" t="str">
        <f t="shared" si="2"/>
        <v/>
      </c>
      <c r="F26" s="64"/>
      <c r="K26" s="22" t="e">
        <f t="shared" si="0"/>
        <v>#N/A</v>
      </c>
      <c r="L26" s="22" t="e">
        <f t="shared" si="3"/>
        <v>#N/A</v>
      </c>
      <c r="N26" s="23">
        <f t="shared" si="1"/>
        <v>0</v>
      </c>
    </row>
    <row r="27" spans="1:14" x14ac:dyDescent="0.4">
      <c r="A27" s="21" t="str">
        <f t="shared" si="2"/>
        <v/>
      </c>
      <c r="F27" s="64"/>
      <c r="K27" s="22" t="e">
        <f t="shared" si="0"/>
        <v>#N/A</v>
      </c>
      <c r="L27" s="22" t="e">
        <f t="shared" si="3"/>
        <v>#N/A</v>
      </c>
      <c r="N27" s="23">
        <f t="shared" si="1"/>
        <v>0</v>
      </c>
    </row>
    <row r="28" spans="1:14" x14ac:dyDescent="0.4">
      <c r="A28" s="21" t="str">
        <f t="shared" si="2"/>
        <v/>
      </c>
      <c r="F28" s="64"/>
      <c r="K28" s="22" t="e">
        <f t="shared" si="0"/>
        <v>#N/A</v>
      </c>
      <c r="L28" s="22" t="e">
        <f t="shared" si="3"/>
        <v>#N/A</v>
      </c>
      <c r="N28" s="23">
        <f t="shared" si="1"/>
        <v>0</v>
      </c>
    </row>
    <row r="29" spans="1:14" x14ac:dyDescent="0.4">
      <c r="A29" s="21" t="str">
        <f t="shared" si="2"/>
        <v/>
      </c>
      <c r="F29" s="64"/>
      <c r="K29" s="22" t="e">
        <f t="shared" si="0"/>
        <v>#N/A</v>
      </c>
      <c r="L29" s="22" t="e">
        <f t="shared" si="3"/>
        <v>#N/A</v>
      </c>
      <c r="N29" s="23">
        <f t="shared" si="1"/>
        <v>0</v>
      </c>
    </row>
    <row r="30" spans="1:14" x14ac:dyDescent="0.4">
      <c r="A30" s="21" t="str">
        <f t="shared" si="2"/>
        <v/>
      </c>
      <c r="F30" s="64"/>
      <c r="K30" s="22" t="e">
        <f t="shared" si="0"/>
        <v>#N/A</v>
      </c>
      <c r="L30" s="22" t="e">
        <f t="shared" si="3"/>
        <v>#N/A</v>
      </c>
      <c r="N30" s="23">
        <f t="shared" si="1"/>
        <v>0</v>
      </c>
    </row>
    <row r="31" spans="1:14" x14ac:dyDescent="0.4">
      <c r="A31" s="21" t="str">
        <f t="shared" si="2"/>
        <v/>
      </c>
      <c r="F31" s="64"/>
      <c r="K31" s="22" t="e">
        <f t="shared" si="0"/>
        <v>#N/A</v>
      </c>
      <c r="L31" s="22" t="e">
        <f t="shared" si="3"/>
        <v>#N/A</v>
      </c>
      <c r="N31" s="23">
        <f t="shared" si="1"/>
        <v>0</v>
      </c>
    </row>
    <row r="32" spans="1:14" x14ac:dyDescent="0.4">
      <c r="A32" s="21" t="str">
        <f t="shared" si="2"/>
        <v/>
      </c>
      <c r="F32" s="64"/>
      <c r="K32" s="22" t="e">
        <f t="shared" si="0"/>
        <v>#N/A</v>
      </c>
      <c r="L32" s="22" t="e">
        <f t="shared" si="3"/>
        <v>#N/A</v>
      </c>
      <c r="N32" s="23">
        <f t="shared" si="1"/>
        <v>0</v>
      </c>
    </row>
    <row r="33" spans="1:14" x14ac:dyDescent="0.4">
      <c r="A33" s="21" t="str">
        <f t="shared" si="2"/>
        <v/>
      </c>
      <c r="F33" s="64"/>
      <c r="K33" s="22" t="e">
        <f t="shared" si="0"/>
        <v>#N/A</v>
      </c>
      <c r="L33" s="22" t="e">
        <f t="shared" si="3"/>
        <v>#N/A</v>
      </c>
      <c r="N33" s="23">
        <f t="shared" si="1"/>
        <v>0</v>
      </c>
    </row>
    <row r="34" spans="1:14" x14ac:dyDescent="0.4">
      <c r="A34" s="21" t="str">
        <f t="shared" si="2"/>
        <v/>
      </c>
      <c r="F34" s="64"/>
      <c r="K34" s="22" t="e">
        <f t="shared" si="0"/>
        <v>#N/A</v>
      </c>
      <c r="L34" s="22" t="e">
        <f t="shared" si="3"/>
        <v>#N/A</v>
      </c>
      <c r="N34" s="23">
        <f t="shared" si="1"/>
        <v>0</v>
      </c>
    </row>
    <row r="35" spans="1:14" x14ac:dyDescent="0.4">
      <c r="A35" s="21" t="str">
        <f t="shared" si="2"/>
        <v/>
      </c>
      <c r="F35" s="64"/>
      <c r="K35" s="22" t="e">
        <f t="shared" si="0"/>
        <v>#N/A</v>
      </c>
      <c r="L35" s="22" t="e">
        <f t="shared" si="3"/>
        <v>#N/A</v>
      </c>
      <c r="N35" s="23">
        <f t="shared" si="1"/>
        <v>0</v>
      </c>
    </row>
    <row r="36" spans="1:14" x14ac:dyDescent="0.4">
      <c r="A36" s="21" t="str">
        <f t="shared" si="2"/>
        <v/>
      </c>
      <c r="F36" s="64"/>
      <c r="K36" s="22" t="e">
        <f t="shared" si="0"/>
        <v>#N/A</v>
      </c>
      <c r="L36" s="22" t="e">
        <f t="shared" si="3"/>
        <v>#N/A</v>
      </c>
      <c r="N36" s="23">
        <f t="shared" si="1"/>
        <v>0</v>
      </c>
    </row>
    <row r="37" spans="1:14" x14ac:dyDescent="0.4">
      <c r="A37" s="21" t="str">
        <f t="shared" si="2"/>
        <v/>
      </c>
      <c r="F37" s="64"/>
      <c r="K37" s="22" t="e">
        <f t="shared" si="0"/>
        <v>#N/A</v>
      </c>
      <c r="L37" s="22" t="e">
        <f t="shared" si="3"/>
        <v>#N/A</v>
      </c>
      <c r="N37" s="23">
        <f t="shared" si="1"/>
        <v>0</v>
      </c>
    </row>
    <row r="38" spans="1:14" x14ac:dyDescent="0.4">
      <c r="A38" s="21" t="str">
        <f t="shared" si="2"/>
        <v/>
      </c>
      <c r="F38" s="64"/>
      <c r="K38" s="22" t="e">
        <f t="shared" si="0"/>
        <v>#N/A</v>
      </c>
      <c r="L38" s="22" t="e">
        <f t="shared" si="3"/>
        <v>#N/A</v>
      </c>
      <c r="N38" s="23">
        <f t="shared" si="1"/>
        <v>0</v>
      </c>
    </row>
    <row r="39" spans="1:14" x14ac:dyDescent="0.4">
      <c r="A39" s="21" t="str">
        <f t="shared" si="2"/>
        <v/>
      </c>
      <c r="F39" s="64"/>
      <c r="K39" s="22" t="e">
        <f t="shared" si="0"/>
        <v>#N/A</v>
      </c>
      <c r="L39" s="22" t="e">
        <f t="shared" si="3"/>
        <v>#N/A</v>
      </c>
      <c r="N39" s="23">
        <f t="shared" si="1"/>
        <v>0</v>
      </c>
    </row>
    <row r="40" spans="1:14" x14ac:dyDescent="0.4">
      <c r="A40" s="21" t="str">
        <f t="shared" si="2"/>
        <v/>
      </c>
      <c r="F40" s="64"/>
      <c r="K40" s="22" t="e">
        <f t="shared" si="0"/>
        <v>#N/A</v>
      </c>
      <c r="L40" s="22" t="e">
        <f t="shared" si="3"/>
        <v>#N/A</v>
      </c>
      <c r="N40" s="23">
        <f t="shared" si="1"/>
        <v>0</v>
      </c>
    </row>
    <row r="41" spans="1:14" x14ac:dyDescent="0.4">
      <c r="A41" s="21" t="str">
        <f t="shared" si="2"/>
        <v/>
      </c>
      <c r="F41" s="64"/>
      <c r="K41" s="22" t="e">
        <f t="shared" si="0"/>
        <v>#N/A</v>
      </c>
      <c r="L41" s="22" t="e">
        <f t="shared" si="3"/>
        <v>#N/A</v>
      </c>
      <c r="N41" s="23">
        <f t="shared" si="1"/>
        <v>0</v>
      </c>
    </row>
    <row r="42" spans="1:14" x14ac:dyDescent="0.4">
      <c r="A42" s="21" t="str">
        <f t="shared" si="2"/>
        <v/>
      </c>
      <c r="F42" s="64"/>
      <c r="K42" s="22" t="e">
        <f t="shared" si="0"/>
        <v>#N/A</v>
      </c>
      <c r="L42" s="22" t="e">
        <f t="shared" si="3"/>
        <v>#N/A</v>
      </c>
      <c r="N42" s="23">
        <f t="shared" si="1"/>
        <v>0</v>
      </c>
    </row>
    <row r="43" spans="1:14" x14ac:dyDescent="0.4">
      <c r="A43" s="21" t="str">
        <f t="shared" si="2"/>
        <v/>
      </c>
      <c r="F43" s="64"/>
      <c r="K43" s="22" t="e">
        <f t="shared" si="0"/>
        <v>#N/A</v>
      </c>
      <c r="L43" s="22" t="e">
        <f t="shared" si="3"/>
        <v>#N/A</v>
      </c>
      <c r="N43" s="23">
        <f t="shared" si="1"/>
        <v>0</v>
      </c>
    </row>
    <row r="44" spans="1:14" x14ac:dyDescent="0.4">
      <c r="A44" s="21" t="str">
        <f t="shared" si="2"/>
        <v/>
      </c>
      <c r="F44" s="64"/>
      <c r="K44" s="22" t="e">
        <f t="shared" si="0"/>
        <v>#N/A</v>
      </c>
      <c r="L44" s="22" t="e">
        <f t="shared" si="3"/>
        <v>#N/A</v>
      </c>
      <c r="N44" s="23">
        <f t="shared" si="1"/>
        <v>0</v>
      </c>
    </row>
    <row r="45" spans="1:14" x14ac:dyDescent="0.4">
      <c r="A45" s="21" t="str">
        <f t="shared" si="2"/>
        <v/>
      </c>
      <c r="F45" s="64"/>
      <c r="K45" s="22" t="e">
        <f t="shared" si="0"/>
        <v>#N/A</v>
      </c>
      <c r="L45" s="22" t="e">
        <f t="shared" si="3"/>
        <v>#N/A</v>
      </c>
      <c r="N45" s="23">
        <f t="shared" si="1"/>
        <v>0</v>
      </c>
    </row>
    <row r="46" spans="1:14" x14ac:dyDescent="0.4">
      <c r="A46" s="21" t="str">
        <f t="shared" si="2"/>
        <v/>
      </c>
      <c r="F46" s="64"/>
      <c r="K46" s="22" t="e">
        <f t="shared" si="0"/>
        <v>#N/A</v>
      </c>
      <c r="L46" s="22" t="e">
        <f t="shared" si="3"/>
        <v>#N/A</v>
      </c>
      <c r="N46" s="23">
        <f t="shared" si="1"/>
        <v>0</v>
      </c>
    </row>
    <row r="47" spans="1:14" x14ac:dyDescent="0.4">
      <c r="A47" s="21" t="str">
        <f t="shared" si="2"/>
        <v/>
      </c>
      <c r="F47" s="64"/>
      <c r="K47" s="22" t="e">
        <f t="shared" si="0"/>
        <v>#N/A</v>
      </c>
      <c r="L47" s="22" t="e">
        <f t="shared" si="3"/>
        <v>#N/A</v>
      </c>
      <c r="N47" s="23">
        <f t="shared" si="1"/>
        <v>0</v>
      </c>
    </row>
    <row r="48" spans="1:14" x14ac:dyDescent="0.4">
      <c r="A48" s="21" t="str">
        <f t="shared" si="2"/>
        <v/>
      </c>
      <c r="F48" s="64"/>
      <c r="K48" s="22" t="e">
        <f t="shared" si="0"/>
        <v>#N/A</v>
      </c>
      <c r="L48" s="22" t="e">
        <f t="shared" si="3"/>
        <v>#N/A</v>
      </c>
      <c r="N48" s="23">
        <f t="shared" si="1"/>
        <v>0</v>
      </c>
    </row>
    <row r="49" spans="1:14" x14ac:dyDescent="0.4">
      <c r="A49" s="21" t="str">
        <f t="shared" si="2"/>
        <v/>
      </c>
      <c r="F49" s="64"/>
      <c r="K49" s="22" t="e">
        <f t="shared" si="0"/>
        <v>#N/A</v>
      </c>
      <c r="L49" s="22" t="e">
        <f t="shared" si="3"/>
        <v>#N/A</v>
      </c>
      <c r="N49" s="23">
        <f t="shared" si="1"/>
        <v>0</v>
      </c>
    </row>
    <row r="50" spans="1:14" x14ac:dyDescent="0.4">
      <c r="A50" s="21" t="str">
        <f t="shared" si="2"/>
        <v/>
      </c>
      <c r="F50" s="64"/>
      <c r="K50" s="22" t="e">
        <f t="shared" si="0"/>
        <v>#N/A</v>
      </c>
      <c r="L50" s="22" t="e">
        <f t="shared" si="3"/>
        <v>#N/A</v>
      </c>
      <c r="N50" s="23">
        <f t="shared" si="1"/>
        <v>0</v>
      </c>
    </row>
    <row r="51" spans="1:14" x14ac:dyDescent="0.4">
      <c r="A51" s="21" t="str">
        <f t="shared" si="2"/>
        <v/>
      </c>
      <c r="F51" s="64"/>
      <c r="K51" s="22" t="e">
        <f t="shared" si="0"/>
        <v>#N/A</v>
      </c>
      <c r="L51" s="22" t="e">
        <f t="shared" si="3"/>
        <v>#N/A</v>
      </c>
      <c r="N51" s="23">
        <f t="shared" si="1"/>
        <v>0</v>
      </c>
    </row>
    <row r="52" spans="1:14" x14ac:dyDescent="0.4">
      <c r="A52" s="21" t="str">
        <f t="shared" si="2"/>
        <v/>
      </c>
      <c r="F52" s="64"/>
      <c r="K52" s="22" t="e">
        <f t="shared" si="0"/>
        <v>#N/A</v>
      </c>
      <c r="L52" s="22" t="e">
        <f t="shared" si="3"/>
        <v>#N/A</v>
      </c>
      <c r="N52" s="23">
        <f t="shared" si="1"/>
        <v>0</v>
      </c>
    </row>
    <row r="53" spans="1:14" x14ac:dyDescent="0.4">
      <c r="A53" s="21" t="str">
        <f t="shared" si="2"/>
        <v/>
      </c>
      <c r="F53" s="64"/>
      <c r="K53" s="22" t="e">
        <f t="shared" si="0"/>
        <v>#N/A</v>
      </c>
      <c r="L53" s="22" t="e">
        <f t="shared" si="3"/>
        <v>#N/A</v>
      </c>
      <c r="N53" s="23">
        <f t="shared" si="1"/>
        <v>0</v>
      </c>
    </row>
    <row r="54" spans="1:14" x14ac:dyDescent="0.4">
      <c r="A54" s="21" t="str">
        <f t="shared" si="2"/>
        <v/>
      </c>
      <c r="F54" s="64"/>
      <c r="K54" s="22" t="e">
        <f t="shared" si="0"/>
        <v>#N/A</v>
      </c>
      <c r="L54" s="22" t="e">
        <f t="shared" si="3"/>
        <v>#N/A</v>
      </c>
      <c r="N54" s="23">
        <f t="shared" si="1"/>
        <v>0</v>
      </c>
    </row>
    <row r="55" spans="1:14" x14ac:dyDescent="0.4">
      <c r="A55" s="21" t="str">
        <f t="shared" si="2"/>
        <v/>
      </c>
      <c r="F55" s="64"/>
      <c r="K55" s="22" t="e">
        <f t="shared" si="0"/>
        <v>#N/A</v>
      </c>
      <c r="L55" s="22" t="e">
        <f t="shared" si="3"/>
        <v>#N/A</v>
      </c>
      <c r="N55" s="23">
        <f t="shared" si="1"/>
        <v>0</v>
      </c>
    </row>
    <row r="56" spans="1:14" x14ac:dyDescent="0.4">
      <c r="A56" s="21" t="str">
        <f t="shared" si="2"/>
        <v/>
      </c>
      <c r="F56" s="64"/>
      <c r="K56" s="22" t="e">
        <f t="shared" si="0"/>
        <v>#N/A</v>
      </c>
      <c r="L56" s="22" t="e">
        <f t="shared" si="3"/>
        <v>#N/A</v>
      </c>
      <c r="N56" s="23">
        <f t="shared" si="1"/>
        <v>0</v>
      </c>
    </row>
    <row r="57" spans="1:14" x14ac:dyDescent="0.4">
      <c r="A57" s="21" t="str">
        <f t="shared" si="2"/>
        <v/>
      </c>
      <c r="F57" s="64"/>
      <c r="K57" s="22" t="e">
        <f t="shared" si="0"/>
        <v>#N/A</v>
      </c>
      <c r="L57" s="22" t="e">
        <f t="shared" si="3"/>
        <v>#N/A</v>
      </c>
      <c r="N57" s="23">
        <f t="shared" si="1"/>
        <v>0</v>
      </c>
    </row>
    <row r="58" spans="1:14" x14ac:dyDescent="0.4">
      <c r="A58" s="21" t="str">
        <f t="shared" si="2"/>
        <v/>
      </c>
      <c r="F58" s="64"/>
      <c r="K58" s="22" t="e">
        <f t="shared" si="0"/>
        <v>#N/A</v>
      </c>
      <c r="L58" s="22" t="e">
        <f t="shared" si="3"/>
        <v>#N/A</v>
      </c>
      <c r="N58" s="23">
        <f t="shared" si="1"/>
        <v>0</v>
      </c>
    </row>
    <row r="59" spans="1:14" x14ac:dyDescent="0.4">
      <c r="A59" s="21" t="str">
        <f t="shared" si="2"/>
        <v/>
      </c>
      <c r="F59" s="64"/>
      <c r="K59" s="22" t="e">
        <f t="shared" si="0"/>
        <v>#N/A</v>
      </c>
      <c r="L59" s="22" t="e">
        <f t="shared" si="3"/>
        <v>#N/A</v>
      </c>
      <c r="N59" s="23">
        <f t="shared" si="1"/>
        <v>0</v>
      </c>
    </row>
    <row r="60" spans="1:14" x14ac:dyDescent="0.4">
      <c r="A60" s="21" t="str">
        <f t="shared" si="2"/>
        <v/>
      </c>
      <c r="F60" s="64"/>
      <c r="K60" s="22" t="e">
        <f t="shared" si="0"/>
        <v>#N/A</v>
      </c>
      <c r="L60" s="22" t="e">
        <f t="shared" si="3"/>
        <v>#N/A</v>
      </c>
      <c r="N60" s="23">
        <f t="shared" si="1"/>
        <v>0</v>
      </c>
    </row>
    <row r="61" spans="1:14" x14ac:dyDescent="0.4">
      <c r="A61" s="21" t="str">
        <f t="shared" si="2"/>
        <v/>
      </c>
      <c r="F61" s="64"/>
      <c r="K61" s="22" t="e">
        <f t="shared" si="0"/>
        <v>#N/A</v>
      </c>
      <c r="L61" s="22" t="e">
        <f t="shared" si="3"/>
        <v>#N/A</v>
      </c>
      <c r="N61" s="23">
        <f t="shared" si="1"/>
        <v>0</v>
      </c>
    </row>
    <row r="62" spans="1:14" x14ac:dyDescent="0.4">
      <c r="A62" s="21" t="str">
        <f t="shared" si="2"/>
        <v/>
      </c>
      <c r="F62" s="64"/>
      <c r="K62" s="22" t="e">
        <f t="shared" si="0"/>
        <v>#N/A</v>
      </c>
      <c r="L62" s="22" t="e">
        <f t="shared" si="3"/>
        <v>#N/A</v>
      </c>
      <c r="N62" s="23">
        <f t="shared" si="1"/>
        <v>0</v>
      </c>
    </row>
    <row r="63" spans="1:14" x14ac:dyDescent="0.4">
      <c r="A63" s="21" t="str">
        <f t="shared" si="2"/>
        <v/>
      </c>
      <c r="F63" s="64"/>
      <c r="K63" s="22" t="e">
        <f t="shared" si="0"/>
        <v>#N/A</v>
      </c>
      <c r="L63" s="22" t="e">
        <f t="shared" si="3"/>
        <v>#N/A</v>
      </c>
      <c r="N63" s="23">
        <f t="shared" si="1"/>
        <v>0</v>
      </c>
    </row>
    <row r="64" spans="1:14" x14ac:dyDescent="0.4">
      <c r="A64" s="21" t="str">
        <f t="shared" si="2"/>
        <v/>
      </c>
      <c r="F64" s="64"/>
      <c r="K64" s="22" t="e">
        <f t="shared" si="0"/>
        <v>#N/A</v>
      </c>
      <c r="L64" s="22" t="e">
        <f t="shared" si="3"/>
        <v>#N/A</v>
      </c>
      <c r="N64" s="23">
        <f t="shared" si="1"/>
        <v>0</v>
      </c>
    </row>
    <row r="65" spans="1:14" x14ac:dyDescent="0.4">
      <c r="A65" s="21" t="str">
        <f t="shared" si="2"/>
        <v/>
      </c>
      <c r="F65" s="64"/>
      <c r="K65" s="22" t="e">
        <f t="shared" si="0"/>
        <v>#N/A</v>
      </c>
      <c r="L65" s="22" t="e">
        <f t="shared" si="3"/>
        <v>#N/A</v>
      </c>
      <c r="N65" s="23">
        <f t="shared" si="1"/>
        <v>0</v>
      </c>
    </row>
    <row r="66" spans="1:14" x14ac:dyDescent="0.4">
      <c r="A66" s="21" t="str">
        <f t="shared" si="2"/>
        <v/>
      </c>
      <c r="F66" s="64"/>
      <c r="K66" s="22" t="e">
        <f t="shared" si="0"/>
        <v>#N/A</v>
      </c>
      <c r="L66" s="22" t="e">
        <f t="shared" si="3"/>
        <v>#N/A</v>
      </c>
      <c r="N66" s="23">
        <f t="shared" si="1"/>
        <v>0</v>
      </c>
    </row>
    <row r="67" spans="1:14" x14ac:dyDescent="0.4">
      <c r="A67" s="21" t="str">
        <f t="shared" si="2"/>
        <v/>
      </c>
      <c r="F67" s="64"/>
      <c r="K67" s="22" t="e">
        <f t="shared" ref="K67:K130" si="4">+VLOOKUP(H67,$P$2:$Q$10,2,0)</f>
        <v>#N/A</v>
      </c>
      <c r="L67" s="22" t="e">
        <f t="shared" si="3"/>
        <v>#N/A</v>
      </c>
      <c r="N67" s="23">
        <f t="shared" ref="N67:N130" si="5">COUNTIF(C:C,C67)</f>
        <v>0</v>
      </c>
    </row>
    <row r="68" spans="1:14" x14ac:dyDescent="0.4">
      <c r="A68" s="21" t="str">
        <f t="shared" ref="A68:A131" si="6">+B68&amp;C68</f>
        <v/>
      </c>
      <c r="F68" s="64"/>
      <c r="K68" s="22" t="e">
        <f t="shared" si="4"/>
        <v>#N/A</v>
      </c>
      <c r="L68" s="22" t="e">
        <f t="shared" ref="L68:L131" si="7">VLOOKUP(G68,$S$2:$T$6,2,0)</f>
        <v>#N/A</v>
      </c>
      <c r="N68" s="23">
        <f t="shared" si="5"/>
        <v>0</v>
      </c>
    </row>
    <row r="69" spans="1:14" x14ac:dyDescent="0.4">
      <c r="A69" s="21" t="str">
        <f t="shared" si="6"/>
        <v/>
      </c>
      <c r="F69" s="64"/>
      <c r="K69" s="22" t="e">
        <f t="shared" si="4"/>
        <v>#N/A</v>
      </c>
      <c r="L69" s="22" t="e">
        <f t="shared" si="7"/>
        <v>#N/A</v>
      </c>
      <c r="N69" s="23">
        <f t="shared" si="5"/>
        <v>0</v>
      </c>
    </row>
    <row r="70" spans="1:14" x14ac:dyDescent="0.4">
      <c r="A70" s="21" t="str">
        <f t="shared" si="6"/>
        <v/>
      </c>
      <c r="F70" s="64"/>
      <c r="K70" s="22" t="e">
        <f t="shared" si="4"/>
        <v>#N/A</v>
      </c>
      <c r="L70" s="22" t="e">
        <f t="shared" si="7"/>
        <v>#N/A</v>
      </c>
      <c r="N70" s="23">
        <f t="shared" si="5"/>
        <v>0</v>
      </c>
    </row>
    <row r="71" spans="1:14" x14ac:dyDescent="0.4">
      <c r="A71" s="21" t="str">
        <f t="shared" si="6"/>
        <v/>
      </c>
      <c r="F71" s="64"/>
      <c r="K71" s="22" t="e">
        <f t="shared" si="4"/>
        <v>#N/A</v>
      </c>
      <c r="L71" s="22" t="e">
        <f t="shared" si="7"/>
        <v>#N/A</v>
      </c>
      <c r="N71" s="23">
        <f t="shared" si="5"/>
        <v>0</v>
      </c>
    </row>
    <row r="72" spans="1:14" x14ac:dyDescent="0.4">
      <c r="A72" s="21" t="str">
        <f t="shared" si="6"/>
        <v/>
      </c>
      <c r="F72" s="64"/>
      <c r="K72" s="22" t="e">
        <f t="shared" si="4"/>
        <v>#N/A</v>
      </c>
      <c r="L72" s="22" t="e">
        <f t="shared" si="7"/>
        <v>#N/A</v>
      </c>
      <c r="N72" s="23">
        <f t="shared" si="5"/>
        <v>0</v>
      </c>
    </row>
    <row r="73" spans="1:14" x14ac:dyDescent="0.4">
      <c r="A73" s="21" t="str">
        <f t="shared" si="6"/>
        <v/>
      </c>
      <c r="F73" s="64"/>
      <c r="K73" s="22" t="e">
        <f t="shared" si="4"/>
        <v>#N/A</v>
      </c>
      <c r="L73" s="22" t="e">
        <f t="shared" si="7"/>
        <v>#N/A</v>
      </c>
      <c r="N73" s="23">
        <f t="shared" si="5"/>
        <v>0</v>
      </c>
    </row>
    <row r="74" spans="1:14" x14ac:dyDescent="0.4">
      <c r="A74" s="21" t="str">
        <f t="shared" si="6"/>
        <v/>
      </c>
      <c r="F74" s="64"/>
      <c r="K74" s="22" t="e">
        <f t="shared" si="4"/>
        <v>#N/A</v>
      </c>
      <c r="L74" s="22" t="e">
        <f t="shared" si="7"/>
        <v>#N/A</v>
      </c>
      <c r="N74" s="23">
        <f t="shared" si="5"/>
        <v>0</v>
      </c>
    </row>
    <row r="75" spans="1:14" x14ac:dyDescent="0.4">
      <c r="A75" s="21" t="str">
        <f t="shared" si="6"/>
        <v/>
      </c>
      <c r="F75" s="64"/>
      <c r="K75" s="22" t="e">
        <f t="shared" si="4"/>
        <v>#N/A</v>
      </c>
      <c r="L75" s="22" t="e">
        <f t="shared" si="7"/>
        <v>#N/A</v>
      </c>
      <c r="N75" s="23">
        <f t="shared" si="5"/>
        <v>0</v>
      </c>
    </row>
    <row r="76" spans="1:14" x14ac:dyDescent="0.4">
      <c r="A76" s="21" t="str">
        <f t="shared" si="6"/>
        <v/>
      </c>
      <c r="F76" s="64"/>
      <c r="K76" s="22" t="e">
        <f t="shared" si="4"/>
        <v>#N/A</v>
      </c>
      <c r="L76" s="22" t="e">
        <f t="shared" si="7"/>
        <v>#N/A</v>
      </c>
      <c r="N76" s="23">
        <f t="shared" si="5"/>
        <v>0</v>
      </c>
    </row>
    <row r="77" spans="1:14" x14ac:dyDescent="0.4">
      <c r="A77" s="21" t="str">
        <f t="shared" si="6"/>
        <v/>
      </c>
      <c r="F77" s="64"/>
      <c r="K77" s="22" t="e">
        <f t="shared" si="4"/>
        <v>#N/A</v>
      </c>
      <c r="L77" s="22" t="e">
        <f t="shared" si="7"/>
        <v>#N/A</v>
      </c>
      <c r="N77" s="23">
        <f t="shared" si="5"/>
        <v>0</v>
      </c>
    </row>
    <row r="78" spans="1:14" x14ac:dyDescent="0.4">
      <c r="A78" s="21" t="str">
        <f t="shared" si="6"/>
        <v/>
      </c>
      <c r="F78" s="64"/>
      <c r="K78" s="22" t="e">
        <f t="shared" si="4"/>
        <v>#N/A</v>
      </c>
      <c r="L78" s="22" t="e">
        <f t="shared" si="7"/>
        <v>#N/A</v>
      </c>
      <c r="N78" s="23">
        <f t="shared" si="5"/>
        <v>0</v>
      </c>
    </row>
    <row r="79" spans="1:14" x14ac:dyDescent="0.4">
      <c r="A79" s="21" t="str">
        <f t="shared" si="6"/>
        <v/>
      </c>
      <c r="F79" s="64"/>
      <c r="K79" s="22" t="e">
        <f t="shared" si="4"/>
        <v>#N/A</v>
      </c>
      <c r="L79" s="22" t="e">
        <f t="shared" si="7"/>
        <v>#N/A</v>
      </c>
      <c r="N79" s="23">
        <f t="shared" si="5"/>
        <v>0</v>
      </c>
    </row>
    <row r="80" spans="1:14" x14ac:dyDescent="0.4">
      <c r="A80" s="21" t="str">
        <f t="shared" si="6"/>
        <v/>
      </c>
      <c r="F80" s="64"/>
      <c r="K80" s="22" t="e">
        <f t="shared" si="4"/>
        <v>#N/A</v>
      </c>
      <c r="L80" s="22" t="e">
        <f t="shared" si="7"/>
        <v>#N/A</v>
      </c>
      <c r="N80" s="23">
        <f t="shared" si="5"/>
        <v>0</v>
      </c>
    </row>
    <row r="81" spans="1:14" x14ac:dyDescent="0.4">
      <c r="A81" s="21" t="str">
        <f t="shared" si="6"/>
        <v/>
      </c>
      <c r="F81" s="64"/>
      <c r="K81" s="22" t="e">
        <f t="shared" si="4"/>
        <v>#N/A</v>
      </c>
      <c r="L81" s="22" t="e">
        <f t="shared" si="7"/>
        <v>#N/A</v>
      </c>
      <c r="N81" s="23">
        <f t="shared" si="5"/>
        <v>0</v>
      </c>
    </row>
    <row r="82" spans="1:14" x14ac:dyDescent="0.4">
      <c r="A82" s="21" t="str">
        <f t="shared" si="6"/>
        <v/>
      </c>
      <c r="F82" s="64"/>
      <c r="K82" s="22" t="e">
        <f t="shared" si="4"/>
        <v>#N/A</v>
      </c>
      <c r="L82" s="22" t="e">
        <f t="shared" si="7"/>
        <v>#N/A</v>
      </c>
      <c r="N82" s="23">
        <f t="shared" si="5"/>
        <v>0</v>
      </c>
    </row>
    <row r="83" spans="1:14" x14ac:dyDescent="0.4">
      <c r="A83" s="21" t="str">
        <f t="shared" si="6"/>
        <v/>
      </c>
      <c r="F83" s="64"/>
      <c r="K83" s="22" t="e">
        <f t="shared" si="4"/>
        <v>#N/A</v>
      </c>
      <c r="L83" s="22" t="e">
        <f t="shared" si="7"/>
        <v>#N/A</v>
      </c>
      <c r="N83" s="23">
        <f t="shared" si="5"/>
        <v>0</v>
      </c>
    </row>
    <row r="84" spans="1:14" x14ac:dyDescent="0.4">
      <c r="A84" s="21" t="str">
        <f t="shared" si="6"/>
        <v/>
      </c>
      <c r="F84" s="64"/>
      <c r="K84" s="22" t="e">
        <f t="shared" si="4"/>
        <v>#N/A</v>
      </c>
      <c r="L84" s="22" t="e">
        <f t="shared" si="7"/>
        <v>#N/A</v>
      </c>
      <c r="N84" s="23">
        <f t="shared" si="5"/>
        <v>0</v>
      </c>
    </row>
    <row r="85" spans="1:14" x14ac:dyDescent="0.4">
      <c r="A85" s="21" t="str">
        <f t="shared" si="6"/>
        <v/>
      </c>
      <c r="F85" s="64"/>
      <c r="K85" s="22" t="e">
        <f t="shared" si="4"/>
        <v>#N/A</v>
      </c>
      <c r="L85" s="22" t="e">
        <f t="shared" si="7"/>
        <v>#N/A</v>
      </c>
      <c r="N85" s="23">
        <f t="shared" si="5"/>
        <v>0</v>
      </c>
    </row>
    <row r="86" spans="1:14" x14ac:dyDescent="0.4">
      <c r="A86" s="21" t="str">
        <f t="shared" si="6"/>
        <v/>
      </c>
      <c r="F86" s="64"/>
      <c r="K86" s="22" t="e">
        <f t="shared" si="4"/>
        <v>#N/A</v>
      </c>
      <c r="L86" s="22" t="e">
        <f t="shared" si="7"/>
        <v>#N/A</v>
      </c>
      <c r="N86" s="23">
        <f t="shared" si="5"/>
        <v>0</v>
      </c>
    </row>
    <row r="87" spans="1:14" x14ac:dyDescent="0.4">
      <c r="A87" s="21" t="str">
        <f t="shared" si="6"/>
        <v/>
      </c>
      <c r="F87" s="64"/>
      <c r="K87" s="22" t="e">
        <f t="shared" si="4"/>
        <v>#N/A</v>
      </c>
      <c r="L87" s="22" t="e">
        <f t="shared" si="7"/>
        <v>#N/A</v>
      </c>
      <c r="N87" s="23">
        <f t="shared" si="5"/>
        <v>0</v>
      </c>
    </row>
    <row r="88" spans="1:14" x14ac:dyDescent="0.4">
      <c r="A88" s="21" t="str">
        <f t="shared" si="6"/>
        <v/>
      </c>
      <c r="F88" s="64"/>
      <c r="K88" s="22" t="e">
        <f t="shared" si="4"/>
        <v>#N/A</v>
      </c>
      <c r="L88" s="22" t="e">
        <f t="shared" si="7"/>
        <v>#N/A</v>
      </c>
      <c r="N88" s="23">
        <f t="shared" si="5"/>
        <v>0</v>
      </c>
    </row>
    <row r="89" spans="1:14" x14ac:dyDescent="0.4">
      <c r="A89" s="21" t="str">
        <f t="shared" si="6"/>
        <v/>
      </c>
      <c r="F89" s="64"/>
      <c r="K89" s="22" t="e">
        <f t="shared" si="4"/>
        <v>#N/A</v>
      </c>
      <c r="L89" s="22" t="e">
        <f t="shared" si="7"/>
        <v>#N/A</v>
      </c>
      <c r="N89" s="23">
        <f t="shared" si="5"/>
        <v>0</v>
      </c>
    </row>
    <row r="90" spans="1:14" x14ac:dyDescent="0.4">
      <c r="A90" s="21" t="str">
        <f t="shared" si="6"/>
        <v/>
      </c>
      <c r="F90" s="64"/>
      <c r="K90" s="22" t="e">
        <f t="shared" si="4"/>
        <v>#N/A</v>
      </c>
      <c r="L90" s="22" t="e">
        <f t="shared" si="7"/>
        <v>#N/A</v>
      </c>
      <c r="N90" s="23">
        <f t="shared" si="5"/>
        <v>0</v>
      </c>
    </row>
    <row r="91" spans="1:14" x14ac:dyDescent="0.4">
      <c r="A91" s="21" t="str">
        <f t="shared" si="6"/>
        <v/>
      </c>
      <c r="F91" s="64"/>
      <c r="K91" s="22" t="e">
        <f t="shared" si="4"/>
        <v>#N/A</v>
      </c>
      <c r="L91" s="22" t="e">
        <f t="shared" si="7"/>
        <v>#N/A</v>
      </c>
      <c r="N91" s="23">
        <f t="shared" si="5"/>
        <v>0</v>
      </c>
    </row>
    <row r="92" spans="1:14" x14ac:dyDescent="0.4">
      <c r="A92" s="21" t="str">
        <f t="shared" si="6"/>
        <v/>
      </c>
      <c r="F92" s="64"/>
      <c r="K92" s="22" t="e">
        <f t="shared" si="4"/>
        <v>#N/A</v>
      </c>
      <c r="L92" s="22" t="e">
        <f t="shared" si="7"/>
        <v>#N/A</v>
      </c>
      <c r="N92" s="23">
        <f t="shared" si="5"/>
        <v>0</v>
      </c>
    </row>
    <row r="93" spans="1:14" x14ac:dyDescent="0.4">
      <c r="A93" s="21" t="str">
        <f t="shared" si="6"/>
        <v/>
      </c>
      <c r="F93" s="64"/>
      <c r="K93" s="22" t="e">
        <f t="shared" si="4"/>
        <v>#N/A</v>
      </c>
      <c r="L93" s="22" t="e">
        <f t="shared" si="7"/>
        <v>#N/A</v>
      </c>
      <c r="N93" s="23">
        <f t="shared" si="5"/>
        <v>0</v>
      </c>
    </row>
    <row r="94" spans="1:14" x14ac:dyDescent="0.4">
      <c r="A94" s="21" t="str">
        <f t="shared" si="6"/>
        <v/>
      </c>
      <c r="F94" s="64"/>
      <c r="K94" s="22" t="e">
        <f t="shared" si="4"/>
        <v>#N/A</v>
      </c>
      <c r="L94" s="22" t="e">
        <f t="shared" si="7"/>
        <v>#N/A</v>
      </c>
      <c r="N94" s="23">
        <f t="shared" si="5"/>
        <v>0</v>
      </c>
    </row>
    <row r="95" spans="1:14" x14ac:dyDescent="0.4">
      <c r="A95" s="21" t="str">
        <f t="shared" si="6"/>
        <v/>
      </c>
      <c r="F95" s="64"/>
      <c r="K95" s="22" t="e">
        <f t="shared" si="4"/>
        <v>#N/A</v>
      </c>
      <c r="L95" s="22" t="e">
        <f t="shared" si="7"/>
        <v>#N/A</v>
      </c>
      <c r="N95" s="23">
        <f t="shared" si="5"/>
        <v>0</v>
      </c>
    </row>
    <row r="96" spans="1:14" x14ac:dyDescent="0.4">
      <c r="A96" s="21" t="str">
        <f t="shared" si="6"/>
        <v/>
      </c>
      <c r="F96" s="64"/>
      <c r="K96" s="22" t="e">
        <f t="shared" si="4"/>
        <v>#N/A</v>
      </c>
      <c r="L96" s="22" t="e">
        <f t="shared" si="7"/>
        <v>#N/A</v>
      </c>
      <c r="N96" s="23">
        <f t="shared" si="5"/>
        <v>0</v>
      </c>
    </row>
    <row r="97" spans="1:14" x14ac:dyDescent="0.4">
      <c r="A97" s="21" t="str">
        <f t="shared" si="6"/>
        <v/>
      </c>
      <c r="F97" s="64"/>
      <c r="K97" s="22" t="e">
        <f t="shared" si="4"/>
        <v>#N/A</v>
      </c>
      <c r="L97" s="22" t="e">
        <f t="shared" si="7"/>
        <v>#N/A</v>
      </c>
      <c r="N97" s="23">
        <f t="shared" si="5"/>
        <v>0</v>
      </c>
    </row>
    <row r="98" spans="1:14" x14ac:dyDescent="0.4">
      <c r="A98" s="21" t="str">
        <f t="shared" si="6"/>
        <v/>
      </c>
      <c r="F98" s="64"/>
      <c r="K98" s="22" t="e">
        <f t="shared" si="4"/>
        <v>#N/A</v>
      </c>
      <c r="L98" s="22" t="e">
        <f t="shared" si="7"/>
        <v>#N/A</v>
      </c>
      <c r="N98" s="23">
        <f t="shared" si="5"/>
        <v>0</v>
      </c>
    </row>
    <row r="99" spans="1:14" x14ac:dyDescent="0.4">
      <c r="A99" s="21" t="str">
        <f t="shared" si="6"/>
        <v/>
      </c>
      <c r="F99" s="64"/>
      <c r="K99" s="22" t="e">
        <f t="shared" si="4"/>
        <v>#N/A</v>
      </c>
      <c r="L99" s="22" t="e">
        <f t="shared" si="7"/>
        <v>#N/A</v>
      </c>
      <c r="N99" s="23">
        <f t="shared" si="5"/>
        <v>0</v>
      </c>
    </row>
    <row r="100" spans="1:14" x14ac:dyDescent="0.4">
      <c r="A100" s="21" t="str">
        <f t="shared" si="6"/>
        <v/>
      </c>
      <c r="F100" s="64"/>
      <c r="K100" s="22" t="e">
        <f t="shared" si="4"/>
        <v>#N/A</v>
      </c>
      <c r="L100" s="22" t="e">
        <f t="shared" si="7"/>
        <v>#N/A</v>
      </c>
      <c r="N100" s="23">
        <f t="shared" si="5"/>
        <v>0</v>
      </c>
    </row>
    <row r="101" spans="1:14" x14ac:dyDescent="0.4">
      <c r="A101" s="21" t="str">
        <f t="shared" si="6"/>
        <v/>
      </c>
      <c r="F101" s="64"/>
      <c r="K101" s="22" t="e">
        <f t="shared" si="4"/>
        <v>#N/A</v>
      </c>
      <c r="L101" s="22" t="e">
        <f t="shared" si="7"/>
        <v>#N/A</v>
      </c>
      <c r="N101" s="23">
        <f t="shared" si="5"/>
        <v>0</v>
      </c>
    </row>
    <row r="102" spans="1:14" x14ac:dyDescent="0.4">
      <c r="A102" s="21" t="str">
        <f t="shared" si="6"/>
        <v/>
      </c>
      <c r="F102" s="64"/>
      <c r="K102" s="22" t="e">
        <f t="shared" si="4"/>
        <v>#N/A</v>
      </c>
      <c r="L102" s="22" t="e">
        <f t="shared" si="7"/>
        <v>#N/A</v>
      </c>
      <c r="N102" s="23">
        <f t="shared" si="5"/>
        <v>0</v>
      </c>
    </row>
    <row r="103" spans="1:14" x14ac:dyDescent="0.4">
      <c r="A103" s="21" t="str">
        <f t="shared" si="6"/>
        <v/>
      </c>
      <c r="F103" s="64"/>
      <c r="K103" s="22" t="e">
        <f t="shared" si="4"/>
        <v>#N/A</v>
      </c>
      <c r="L103" s="22" t="e">
        <f t="shared" si="7"/>
        <v>#N/A</v>
      </c>
      <c r="N103" s="23">
        <f t="shared" si="5"/>
        <v>0</v>
      </c>
    </row>
    <row r="104" spans="1:14" x14ac:dyDescent="0.4">
      <c r="A104" s="21" t="str">
        <f t="shared" si="6"/>
        <v/>
      </c>
      <c r="F104" s="64"/>
      <c r="K104" s="22" t="e">
        <f t="shared" si="4"/>
        <v>#N/A</v>
      </c>
      <c r="L104" s="22" t="e">
        <f t="shared" si="7"/>
        <v>#N/A</v>
      </c>
      <c r="N104" s="23">
        <f t="shared" si="5"/>
        <v>0</v>
      </c>
    </row>
    <row r="105" spans="1:14" x14ac:dyDescent="0.4">
      <c r="A105" s="21" t="str">
        <f t="shared" si="6"/>
        <v/>
      </c>
      <c r="F105" s="64"/>
      <c r="K105" s="22" t="e">
        <f t="shared" si="4"/>
        <v>#N/A</v>
      </c>
      <c r="L105" s="22" t="e">
        <f t="shared" si="7"/>
        <v>#N/A</v>
      </c>
      <c r="N105" s="23">
        <f t="shared" si="5"/>
        <v>0</v>
      </c>
    </row>
    <row r="106" spans="1:14" x14ac:dyDescent="0.4">
      <c r="A106" s="21" t="str">
        <f t="shared" si="6"/>
        <v/>
      </c>
      <c r="F106" s="64"/>
      <c r="K106" s="22" t="e">
        <f t="shared" si="4"/>
        <v>#N/A</v>
      </c>
      <c r="L106" s="22" t="e">
        <f t="shared" si="7"/>
        <v>#N/A</v>
      </c>
      <c r="N106" s="23">
        <f t="shared" si="5"/>
        <v>0</v>
      </c>
    </row>
    <row r="107" spans="1:14" x14ac:dyDescent="0.4">
      <c r="A107" s="21" t="str">
        <f t="shared" si="6"/>
        <v/>
      </c>
      <c r="F107" s="64"/>
      <c r="K107" s="22" t="e">
        <f t="shared" si="4"/>
        <v>#N/A</v>
      </c>
      <c r="L107" s="22" t="e">
        <f t="shared" si="7"/>
        <v>#N/A</v>
      </c>
      <c r="N107" s="23">
        <f t="shared" si="5"/>
        <v>0</v>
      </c>
    </row>
    <row r="108" spans="1:14" x14ac:dyDescent="0.4">
      <c r="A108" s="21" t="str">
        <f t="shared" si="6"/>
        <v/>
      </c>
      <c r="F108" s="64"/>
      <c r="K108" s="22" t="e">
        <f t="shared" si="4"/>
        <v>#N/A</v>
      </c>
      <c r="L108" s="22" t="e">
        <f t="shared" si="7"/>
        <v>#N/A</v>
      </c>
      <c r="N108" s="23">
        <f t="shared" si="5"/>
        <v>0</v>
      </c>
    </row>
    <row r="109" spans="1:14" x14ac:dyDescent="0.4">
      <c r="A109" s="21" t="str">
        <f t="shared" si="6"/>
        <v/>
      </c>
      <c r="F109" s="64"/>
      <c r="K109" s="22" t="e">
        <f t="shared" si="4"/>
        <v>#N/A</v>
      </c>
      <c r="L109" s="22" t="e">
        <f t="shared" si="7"/>
        <v>#N/A</v>
      </c>
      <c r="N109" s="23">
        <f t="shared" si="5"/>
        <v>0</v>
      </c>
    </row>
    <row r="110" spans="1:14" x14ac:dyDescent="0.4">
      <c r="A110" s="21" t="str">
        <f t="shared" si="6"/>
        <v/>
      </c>
      <c r="F110" s="64"/>
      <c r="K110" s="22" t="e">
        <f t="shared" si="4"/>
        <v>#N/A</v>
      </c>
      <c r="L110" s="22" t="e">
        <f t="shared" si="7"/>
        <v>#N/A</v>
      </c>
      <c r="N110" s="23">
        <f t="shared" si="5"/>
        <v>0</v>
      </c>
    </row>
    <row r="111" spans="1:14" x14ac:dyDescent="0.4">
      <c r="A111" s="21" t="str">
        <f t="shared" si="6"/>
        <v/>
      </c>
      <c r="F111" s="64"/>
      <c r="K111" s="22" t="e">
        <f t="shared" si="4"/>
        <v>#N/A</v>
      </c>
      <c r="L111" s="22" t="e">
        <f t="shared" si="7"/>
        <v>#N/A</v>
      </c>
      <c r="N111" s="23">
        <f t="shared" si="5"/>
        <v>0</v>
      </c>
    </row>
    <row r="112" spans="1:14" x14ac:dyDescent="0.4">
      <c r="A112" s="21" t="str">
        <f t="shared" si="6"/>
        <v/>
      </c>
      <c r="F112" s="64"/>
      <c r="K112" s="22" t="e">
        <f t="shared" si="4"/>
        <v>#N/A</v>
      </c>
      <c r="L112" s="22" t="e">
        <f t="shared" si="7"/>
        <v>#N/A</v>
      </c>
      <c r="N112" s="23">
        <f t="shared" si="5"/>
        <v>0</v>
      </c>
    </row>
    <row r="113" spans="1:14" x14ac:dyDescent="0.4">
      <c r="A113" s="21" t="str">
        <f t="shared" si="6"/>
        <v/>
      </c>
      <c r="F113" s="64"/>
      <c r="K113" s="22" t="e">
        <f t="shared" si="4"/>
        <v>#N/A</v>
      </c>
      <c r="L113" s="22" t="e">
        <f t="shared" si="7"/>
        <v>#N/A</v>
      </c>
      <c r="N113" s="23">
        <f t="shared" si="5"/>
        <v>0</v>
      </c>
    </row>
    <row r="114" spans="1:14" x14ac:dyDescent="0.4">
      <c r="A114" s="21" t="str">
        <f t="shared" si="6"/>
        <v/>
      </c>
      <c r="F114" s="64"/>
      <c r="K114" s="22" t="e">
        <f t="shared" si="4"/>
        <v>#N/A</v>
      </c>
      <c r="L114" s="22" t="e">
        <f t="shared" si="7"/>
        <v>#N/A</v>
      </c>
      <c r="N114" s="23">
        <f t="shared" si="5"/>
        <v>0</v>
      </c>
    </row>
    <row r="115" spans="1:14" x14ac:dyDescent="0.4">
      <c r="A115" s="21" t="str">
        <f t="shared" si="6"/>
        <v/>
      </c>
      <c r="F115" s="64"/>
      <c r="K115" s="22" t="e">
        <f t="shared" si="4"/>
        <v>#N/A</v>
      </c>
      <c r="L115" s="22" t="e">
        <f t="shared" si="7"/>
        <v>#N/A</v>
      </c>
      <c r="N115" s="23">
        <f t="shared" si="5"/>
        <v>0</v>
      </c>
    </row>
    <row r="116" spans="1:14" x14ac:dyDescent="0.4">
      <c r="A116" s="21" t="str">
        <f t="shared" si="6"/>
        <v/>
      </c>
      <c r="F116" s="64"/>
      <c r="K116" s="22" t="e">
        <f t="shared" si="4"/>
        <v>#N/A</v>
      </c>
      <c r="L116" s="22" t="e">
        <f t="shared" si="7"/>
        <v>#N/A</v>
      </c>
      <c r="N116" s="23">
        <f t="shared" si="5"/>
        <v>0</v>
      </c>
    </row>
    <row r="117" spans="1:14" x14ac:dyDescent="0.4">
      <c r="A117" s="21" t="str">
        <f t="shared" si="6"/>
        <v/>
      </c>
      <c r="F117" s="64"/>
      <c r="K117" s="22" t="e">
        <f t="shared" si="4"/>
        <v>#N/A</v>
      </c>
      <c r="L117" s="22" t="e">
        <f t="shared" si="7"/>
        <v>#N/A</v>
      </c>
      <c r="N117" s="23">
        <f t="shared" si="5"/>
        <v>0</v>
      </c>
    </row>
    <row r="118" spans="1:14" x14ac:dyDescent="0.4">
      <c r="A118" s="21" t="str">
        <f t="shared" si="6"/>
        <v/>
      </c>
      <c r="F118" s="64"/>
      <c r="K118" s="22" t="e">
        <f t="shared" si="4"/>
        <v>#N/A</v>
      </c>
      <c r="L118" s="22" t="e">
        <f t="shared" si="7"/>
        <v>#N/A</v>
      </c>
      <c r="N118" s="23">
        <f t="shared" si="5"/>
        <v>0</v>
      </c>
    </row>
    <row r="119" spans="1:14" x14ac:dyDescent="0.4">
      <c r="A119" s="21" t="str">
        <f t="shared" si="6"/>
        <v/>
      </c>
      <c r="F119" s="64"/>
      <c r="K119" s="22" t="e">
        <f t="shared" si="4"/>
        <v>#N/A</v>
      </c>
      <c r="L119" s="22" t="e">
        <f t="shared" si="7"/>
        <v>#N/A</v>
      </c>
      <c r="N119" s="23">
        <f t="shared" si="5"/>
        <v>0</v>
      </c>
    </row>
    <row r="120" spans="1:14" x14ac:dyDescent="0.4">
      <c r="A120" s="21" t="str">
        <f t="shared" si="6"/>
        <v/>
      </c>
      <c r="F120" s="64"/>
      <c r="K120" s="22" t="e">
        <f t="shared" si="4"/>
        <v>#N/A</v>
      </c>
      <c r="L120" s="22" t="e">
        <f t="shared" si="7"/>
        <v>#N/A</v>
      </c>
      <c r="N120" s="23">
        <f t="shared" si="5"/>
        <v>0</v>
      </c>
    </row>
    <row r="121" spans="1:14" x14ac:dyDescent="0.4">
      <c r="A121" s="21" t="str">
        <f t="shared" si="6"/>
        <v/>
      </c>
      <c r="F121" s="64"/>
      <c r="K121" s="22" t="e">
        <f t="shared" si="4"/>
        <v>#N/A</v>
      </c>
      <c r="L121" s="22" t="e">
        <f t="shared" si="7"/>
        <v>#N/A</v>
      </c>
      <c r="N121" s="23">
        <f t="shared" si="5"/>
        <v>0</v>
      </c>
    </row>
    <row r="122" spans="1:14" x14ac:dyDescent="0.4">
      <c r="A122" s="21" t="str">
        <f t="shared" si="6"/>
        <v/>
      </c>
      <c r="F122" s="64"/>
      <c r="K122" s="22" t="e">
        <f t="shared" si="4"/>
        <v>#N/A</v>
      </c>
      <c r="L122" s="22" t="e">
        <f t="shared" si="7"/>
        <v>#N/A</v>
      </c>
      <c r="N122" s="23">
        <f t="shared" si="5"/>
        <v>0</v>
      </c>
    </row>
    <row r="123" spans="1:14" x14ac:dyDescent="0.4">
      <c r="A123" s="21" t="str">
        <f t="shared" si="6"/>
        <v/>
      </c>
      <c r="F123" s="64"/>
      <c r="K123" s="22" t="e">
        <f t="shared" si="4"/>
        <v>#N/A</v>
      </c>
      <c r="L123" s="22" t="e">
        <f t="shared" si="7"/>
        <v>#N/A</v>
      </c>
      <c r="N123" s="23">
        <f t="shared" si="5"/>
        <v>0</v>
      </c>
    </row>
    <row r="124" spans="1:14" x14ac:dyDescent="0.4">
      <c r="A124" s="21" t="str">
        <f t="shared" si="6"/>
        <v/>
      </c>
      <c r="F124" s="64"/>
      <c r="K124" s="22" t="e">
        <f t="shared" si="4"/>
        <v>#N/A</v>
      </c>
      <c r="L124" s="22" t="e">
        <f t="shared" si="7"/>
        <v>#N/A</v>
      </c>
      <c r="N124" s="23">
        <f t="shared" si="5"/>
        <v>0</v>
      </c>
    </row>
    <row r="125" spans="1:14" x14ac:dyDescent="0.4">
      <c r="A125" s="21" t="str">
        <f t="shared" si="6"/>
        <v/>
      </c>
      <c r="F125" s="64"/>
      <c r="K125" s="22" t="e">
        <f t="shared" si="4"/>
        <v>#N/A</v>
      </c>
      <c r="L125" s="22" t="e">
        <f t="shared" si="7"/>
        <v>#N/A</v>
      </c>
      <c r="N125" s="23">
        <f t="shared" si="5"/>
        <v>0</v>
      </c>
    </row>
    <row r="126" spans="1:14" x14ac:dyDescent="0.4">
      <c r="A126" s="21" t="str">
        <f t="shared" si="6"/>
        <v/>
      </c>
      <c r="F126" s="64"/>
      <c r="K126" s="22" t="e">
        <f t="shared" si="4"/>
        <v>#N/A</v>
      </c>
      <c r="L126" s="22" t="e">
        <f t="shared" si="7"/>
        <v>#N/A</v>
      </c>
      <c r="N126" s="23">
        <f t="shared" si="5"/>
        <v>0</v>
      </c>
    </row>
    <row r="127" spans="1:14" x14ac:dyDescent="0.4">
      <c r="A127" s="21" t="str">
        <f t="shared" si="6"/>
        <v/>
      </c>
      <c r="F127" s="64"/>
      <c r="K127" s="22" t="e">
        <f t="shared" si="4"/>
        <v>#N/A</v>
      </c>
      <c r="L127" s="22" t="e">
        <f t="shared" si="7"/>
        <v>#N/A</v>
      </c>
      <c r="N127" s="23">
        <f t="shared" si="5"/>
        <v>0</v>
      </c>
    </row>
    <row r="128" spans="1:14" x14ac:dyDescent="0.4">
      <c r="A128" s="21" t="str">
        <f t="shared" si="6"/>
        <v/>
      </c>
      <c r="F128" s="64"/>
      <c r="K128" s="22" t="e">
        <f t="shared" si="4"/>
        <v>#N/A</v>
      </c>
      <c r="L128" s="22" t="e">
        <f t="shared" si="7"/>
        <v>#N/A</v>
      </c>
      <c r="N128" s="23">
        <f t="shared" si="5"/>
        <v>0</v>
      </c>
    </row>
    <row r="129" spans="1:14" x14ac:dyDescent="0.4">
      <c r="A129" s="21" t="str">
        <f t="shared" si="6"/>
        <v/>
      </c>
      <c r="F129" s="64"/>
      <c r="K129" s="22" t="e">
        <f t="shared" si="4"/>
        <v>#N/A</v>
      </c>
      <c r="L129" s="22" t="e">
        <f t="shared" si="7"/>
        <v>#N/A</v>
      </c>
      <c r="N129" s="23">
        <f t="shared" si="5"/>
        <v>0</v>
      </c>
    </row>
    <row r="130" spans="1:14" x14ac:dyDescent="0.4">
      <c r="A130" s="21" t="str">
        <f t="shared" si="6"/>
        <v/>
      </c>
      <c r="F130" s="64"/>
      <c r="K130" s="22" t="e">
        <f t="shared" si="4"/>
        <v>#N/A</v>
      </c>
      <c r="L130" s="22" t="e">
        <f t="shared" si="7"/>
        <v>#N/A</v>
      </c>
      <c r="N130" s="23">
        <f t="shared" si="5"/>
        <v>0</v>
      </c>
    </row>
    <row r="131" spans="1:14" x14ac:dyDescent="0.4">
      <c r="A131" s="21" t="str">
        <f t="shared" si="6"/>
        <v/>
      </c>
      <c r="F131" s="64"/>
      <c r="K131" s="22" t="e">
        <f t="shared" ref="K131:K194" si="8">+VLOOKUP(H131,$P$2:$Q$10,2,0)</f>
        <v>#N/A</v>
      </c>
      <c r="L131" s="22" t="e">
        <f t="shared" si="7"/>
        <v>#N/A</v>
      </c>
      <c r="N131" s="23">
        <f t="shared" ref="N131:N194" si="9">COUNTIF(C:C,C131)</f>
        <v>0</v>
      </c>
    </row>
    <row r="132" spans="1:14" x14ac:dyDescent="0.4">
      <c r="A132" s="21" t="str">
        <f t="shared" ref="A132:A195" si="10">+B132&amp;C132</f>
        <v/>
      </c>
      <c r="F132" s="64"/>
      <c r="K132" s="22" t="e">
        <f t="shared" si="8"/>
        <v>#N/A</v>
      </c>
      <c r="L132" s="22" t="e">
        <f t="shared" ref="L132:L195" si="11">VLOOKUP(G132,$S$2:$T$6,2,0)</f>
        <v>#N/A</v>
      </c>
      <c r="N132" s="23">
        <f t="shared" si="9"/>
        <v>0</v>
      </c>
    </row>
    <row r="133" spans="1:14" x14ac:dyDescent="0.4">
      <c r="A133" s="21" t="str">
        <f t="shared" si="10"/>
        <v/>
      </c>
      <c r="F133" s="64"/>
      <c r="K133" s="22" t="e">
        <f t="shared" si="8"/>
        <v>#N/A</v>
      </c>
      <c r="L133" s="22" t="e">
        <f t="shared" si="11"/>
        <v>#N/A</v>
      </c>
      <c r="N133" s="23">
        <f t="shared" si="9"/>
        <v>0</v>
      </c>
    </row>
    <row r="134" spans="1:14" x14ac:dyDescent="0.4">
      <c r="A134" s="21" t="str">
        <f t="shared" si="10"/>
        <v/>
      </c>
      <c r="F134" s="64"/>
      <c r="K134" s="22" t="e">
        <f t="shared" si="8"/>
        <v>#N/A</v>
      </c>
      <c r="L134" s="22" t="e">
        <f t="shared" si="11"/>
        <v>#N/A</v>
      </c>
      <c r="N134" s="23">
        <f t="shared" si="9"/>
        <v>0</v>
      </c>
    </row>
    <row r="135" spans="1:14" x14ac:dyDescent="0.4">
      <c r="A135" s="21" t="str">
        <f t="shared" si="10"/>
        <v/>
      </c>
      <c r="F135" s="64"/>
      <c r="K135" s="22" t="e">
        <f t="shared" si="8"/>
        <v>#N/A</v>
      </c>
      <c r="L135" s="22" t="e">
        <f t="shared" si="11"/>
        <v>#N/A</v>
      </c>
      <c r="N135" s="23">
        <f t="shared" si="9"/>
        <v>0</v>
      </c>
    </row>
    <row r="136" spans="1:14" x14ac:dyDescent="0.4">
      <c r="A136" s="21" t="str">
        <f t="shared" si="10"/>
        <v/>
      </c>
      <c r="F136" s="64"/>
      <c r="K136" s="22" t="e">
        <f t="shared" si="8"/>
        <v>#N/A</v>
      </c>
      <c r="L136" s="22" t="e">
        <f t="shared" si="11"/>
        <v>#N/A</v>
      </c>
      <c r="N136" s="23">
        <f t="shared" si="9"/>
        <v>0</v>
      </c>
    </row>
    <row r="137" spans="1:14" x14ac:dyDescent="0.4">
      <c r="A137" s="21" t="str">
        <f t="shared" si="10"/>
        <v/>
      </c>
      <c r="F137" s="64"/>
      <c r="K137" s="22" t="e">
        <f t="shared" si="8"/>
        <v>#N/A</v>
      </c>
      <c r="L137" s="22" t="e">
        <f t="shared" si="11"/>
        <v>#N/A</v>
      </c>
      <c r="N137" s="23">
        <f t="shared" si="9"/>
        <v>0</v>
      </c>
    </row>
    <row r="138" spans="1:14" x14ac:dyDescent="0.4">
      <c r="A138" s="21" t="str">
        <f t="shared" si="10"/>
        <v/>
      </c>
      <c r="F138" s="64"/>
      <c r="K138" s="22" t="e">
        <f t="shared" si="8"/>
        <v>#N/A</v>
      </c>
      <c r="L138" s="22" t="e">
        <f t="shared" si="11"/>
        <v>#N/A</v>
      </c>
      <c r="N138" s="23">
        <f t="shared" si="9"/>
        <v>0</v>
      </c>
    </row>
    <row r="139" spans="1:14" x14ac:dyDescent="0.4">
      <c r="A139" s="21" t="str">
        <f t="shared" si="10"/>
        <v/>
      </c>
      <c r="F139" s="64"/>
      <c r="K139" s="22" t="e">
        <f t="shared" si="8"/>
        <v>#N/A</v>
      </c>
      <c r="L139" s="22" t="e">
        <f t="shared" si="11"/>
        <v>#N/A</v>
      </c>
      <c r="N139" s="23">
        <f t="shared" si="9"/>
        <v>0</v>
      </c>
    </row>
    <row r="140" spans="1:14" x14ac:dyDescent="0.4">
      <c r="A140" s="21" t="str">
        <f t="shared" si="10"/>
        <v/>
      </c>
      <c r="F140" s="64"/>
      <c r="K140" s="22" t="e">
        <f t="shared" si="8"/>
        <v>#N/A</v>
      </c>
      <c r="L140" s="22" t="e">
        <f t="shared" si="11"/>
        <v>#N/A</v>
      </c>
      <c r="N140" s="23">
        <f t="shared" si="9"/>
        <v>0</v>
      </c>
    </row>
    <row r="141" spans="1:14" x14ac:dyDescent="0.4">
      <c r="A141" s="21" t="str">
        <f t="shared" si="10"/>
        <v/>
      </c>
      <c r="F141" s="64"/>
      <c r="K141" s="22" t="e">
        <f t="shared" si="8"/>
        <v>#N/A</v>
      </c>
      <c r="L141" s="22" t="e">
        <f t="shared" si="11"/>
        <v>#N/A</v>
      </c>
      <c r="N141" s="23">
        <f t="shared" si="9"/>
        <v>0</v>
      </c>
    </row>
    <row r="142" spans="1:14" x14ac:dyDescent="0.4">
      <c r="A142" s="21" t="str">
        <f t="shared" si="10"/>
        <v/>
      </c>
      <c r="F142" s="64"/>
      <c r="K142" s="22" t="e">
        <f t="shared" si="8"/>
        <v>#N/A</v>
      </c>
      <c r="L142" s="22" t="e">
        <f t="shared" si="11"/>
        <v>#N/A</v>
      </c>
      <c r="N142" s="23">
        <f t="shared" si="9"/>
        <v>0</v>
      </c>
    </row>
    <row r="143" spans="1:14" x14ac:dyDescent="0.4">
      <c r="A143" s="21" t="str">
        <f t="shared" si="10"/>
        <v/>
      </c>
      <c r="F143" s="64"/>
      <c r="K143" s="22" t="e">
        <f t="shared" si="8"/>
        <v>#N/A</v>
      </c>
      <c r="L143" s="22" t="e">
        <f t="shared" si="11"/>
        <v>#N/A</v>
      </c>
      <c r="N143" s="23">
        <f t="shared" si="9"/>
        <v>0</v>
      </c>
    </row>
    <row r="144" spans="1:14" x14ac:dyDescent="0.4">
      <c r="A144" s="21" t="str">
        <f t="shared" si="10"/>
        <v/>
      </c>
      <c r="F144" s="64"/>
      <c r="K144" s="22" t="e">
        <f t="shared" si="8"/>
        <v>#N/A</v>
      </c>
      <c r="L144" s="22" t="e">
        <f t="shared" si="11"/>
        <v>#N/A</v>
      </c>
      <c r="N144" s="23">
        <f t="shared" si="9"/>
        <v>0</v>
      </c>
    </row>
    <row r="145" spans="1:14" x14ac:dyDescent="0.4">
      <c r="A145" s="21" t="str">
        <f t="shared" si="10"/>
        <v/>
      </c>
      <c r="F145" s="64"/>
      <c r="K145" s="22" t="e">
        <f t="shared" si="8"/>
        <v>#N/A</v>
      </c>
      <c r="L145" s="22" t="e">
        <f t="shared" si="11"/>
        <v>#N/A</v>
      </c>
      <c r="N145" s="23">
        <f t="shared" si="9"/>
        <v>0</v>
      </c>
    </row>
    <row r="146" spans="1:14" x14ac:dyDescent="0.4">
      <c r="A146" s="21" t="str">
        <f t="shared" si="10"/>
        <v/>
      </c>
      <c r="F146" s="64"/>
      <c r="K146" s="22" t="e">
        <f t="shared" si="8"/>
        <v>#N/A</v>
      </c>
      <c r="L146" s="22" t="e">
        <f t="shared" si="11"/>
        <v>#N/A</v>
      </c>
      <c r="N146" s="23">
        <f t="shared" si="9"/>
        <v>0</v>
      </c>
    </row>
    <row r="147" spans="1:14" x14ac:dyDescent="0.4">
      <c r="A147" s="21" t="str">
        <f t="shared" si="10"/>
        <v/>
      </c>
      <c r="F147" s="64"/>
      <c r="K147" s="22" t="e">
        <f t="shared" si="8"/>
        <v>#N/A</v>
      </c>
      <c r="L147" s="22" t="e">
        <f t="shared" si="11"/>
        <v>#N/A</v>
      </c>
      <c r="N147" s="23">
        <f t="shared" si="9"/>
        <v>0</v>
      </c>
    </row>
    <row r="148" spans="1:14" x14ac:dyDescent="0.4">
      <c r="A148" s="21" t="str">
        <f t="shared" si="10"/>
        <v/>
      </c>
      <c r="F148" s="64"/>
      <c r="K148" s="22" t="e">
        <f t="shared" si="8"/>
        <v>#N/A</v>
      </c>
      <c r="L148" s="22" t="e">
        <f t="shared" si="11"/>
        <v>#N/A</v>
      </c>
      <c r="N148" s="23">
        <f t="shared" si="9"/>
        <v>0</v>
      </c>
    </row>
    <row r="149" spans="1:14" x14ac:dyDescent="0.4">
      <c r="A149" s="21" t="str">
        <f t="shared" si="10"/>
        <v/>
      </c>
      <c r="F149" s="64"/>
      <c r="K149" s="22" t="e">
        <f t="shared" si="8"/>
        <v>#N/A</v>
      </c>
      <c r="L149" s="22" t="e">
        <f t="shared" si="11"/>
        <v>#N/A</v>
      </c>
      <c r="N149" s="23">
        <f t="shared" si="9"/>
        <v>0</v>
      </c>
    </row>
    <row r="150" spans="1:14" x14ac:dyDescent="0.4">
      <c r="A150" s="21" t="str">
        <f t="shared" si="10"/>
        <v/>
      </c>
      <c r="F150" s="64"/>
      <c r="K150" s="22" t="e">
        <f t="shared" si="8"/>
        <v>#N/A</v>
      </c>
      <c r="L150" s="22" t="e">
        <f t="shared" si="11"/>
        <v>#N/A</v>
      </c>
      <c r="N150" s="23">
        <f t="shared" si="9"/>
        <v>0</v>
      </c>
    </row>
    <row r="151" spans="1:14" x14ac:dyDescent="0.4">
      <c r="A151" s="21" t="str">
        <f t="shared" si="10"/>
        <v/>
      </c>
      <c r="F151" s="64"/>
      <c r="K151" s="22" t="e">
        <f t="shared" si="8"/>
        <v>#N/A</v>
      </c>
      <c r="L151" s="22" t="e">
        <f t="shared" si="11"/>
        <v>#N/A</v>
      </c>
      <c r="N151" s="23">
        <f t="shared" si="9"/>
        <v>0</v>
      </c>
    </row>
    <row r="152" spans="1:14" x14ac:dyDescent="0.4">
      <c r="A152" s="21" t="str">
        <f t="shared" si="10"/>
        <v/>
      </c>
      <c r="F152" s="64"/>
      <c r="K152" s="22" t="e">
        <f t="shared" si="8"/>
        <v>#N/A</v>
      </c>
      <c r="L152" s="22" t="e">
        <f t="shared" si="11"/>
        <v>#N/A</v>
      </c>
      <c r="N152" s="23">
        <f t="shared" si="9"/>
        <v>0</v>
      </c>
    </row>
    <row r="153" spans="1:14" x14ac:dyDescent="0.4">
      <c r="A153" s="21" t="str">
        <f t="shared" si="10"/>
        <v/>
      </c>
      <c r="F153" s="64"/>
      <c r="K153" s="22" t="e">
        <f t="shared" si="8"/>
        <v>#N/A</v>
      </c>
      <c r="L153" s="22" t="e">
        <f t="shared" si="11"/>
        <v>#N/A</v>
      </c>
      <c r="N153" s="23">
        <f t="shared" si="9"/>
        <v>0</v>
      </c>
    </row>
    <row r="154" spans="1:14" x14ac:dyDescent="0.4">
      <c r="A154" s="21" t="str">
        <f t="shared" si="10"/>
        <v/>
      </c>
      <c r="F154" s="64"/>
      <c r="K154" s="22" t="e">
        <f t="shared" si="8"/>
        <v>#N/A</v>
      </c>
      <c r="L154" s="22" t="e">
        <f t="shared" si="11"/>
        <v>#N/A</v>
      </c>
      <c r="N154" s="23">
        <f t="shared" si="9"/>
        <v>0</v>
      </c>
    </row>
    <row r="155" spans="1:14" x14ac:dyDescent="0.4">
      <c r="A155" s="21" t="str">
        <f t="shared" si="10"/>
        <v/>
      </c>
      <c r="F155" s="64"/>
      <c r="K155" s="22" t="e">
        <f t="shared" si="8"/>
        <v>#N/A</v>
      </c>
      <c r="L155" s="22" t="e">
        <f t="shared" si="11"/>
        <v>#N/A</v>
      </c>
      <c r="N155" s="23">
        <f t="shared" si="9"/>
        <v>0</v>
      </c>
    </row>
    <row r="156" spans="1:14" x14ac:dyDescent="0.4">
      <c r="A156" s="21" t="str">
        <f t="shared" si="10"/>
        <v/>
      </c>
      <c r="F156" s="64"/>
      <c r="K156" s="22" t="e">
        <f t="shared" si="8"/>
        <v>#N/A</v>
      </c>
      <c r="L156" s="22" t="e">
        <f t="shared" si="11"/>
        <v>#N/A</v>
      </c>
      <c r="N156" s="23">
        <f t="shared" si="9"/>
        <v>0</v>
      </c>
    </row>
    <row r="157" spans="1:14" x14ac:dyDescent="0.4">
      <c r="A157" s="21" t="str">
        <f t="shared" si="10"/>
        <v/>
      </c>
      <c r="F157" s="64"/>
      <c r="K157" s="22" t="e">
        <f t="shared" si="8"/>
        <v>#N/A</v>
      </c>
      <c r="L157" s="22" t="e">
        <f t="shared" si="11"/>
        <v>#N/A</v>
      </c>
      <c r="N157" s="23">
        <f t="shared" si="9"/>
        <v>0</v>
      </c>
    </row>
    <row r="158" spans="1:14" x14ac:dyDescent="0.4">
      <c r="A158" s="21" t="str">
        <f t="shared" si="10"/>
        <v/>
      </c>
      <c r="F158" s="64"/>
      <c r="K158" s="22" t="e">
        <f t="shared" si="8"/>
        <v>#N/A</v>
      </c>
      <c r="L158" s="22" t="e">
        <f t="shared" si="11"/>
        <v>#N/A</v>
      </c>
      <c r="N158" s="23">
        <f t="shared" si="9"/>
        <v>0</v>
      </c>
    </row>
    <row r="159" spans="1:14" x14ac:dyDescent="0.4">
      <c r="A159" s="21" t="str">
        <f t="shared" si="10"/>
        <v/>
      </c>
      <c r="F159" s="64"/>
      <c r="K159" s="22" t="e">
        <f t="shared" si="8"/>
        <v>#N/A</v>
      </c>
      <c r="L159" s="22" t="e">
        <f t="shared" si="11"/>
        <v>#N/A</v>
      </c>
      <c r="N159" s="23">
        <f t="shared" si="9"/>
        <v>0</v>
      </c>
    </row>
    <row r="160" spans="1:14" x14ac:dyDescent="0.4">
      <c r="A160" s="21" t="str">
        <f t="shared" si="10"/>
        <v/>
      </c>
      <c r="F160" s="64"/>
      <c r="K160" s="22" t="e">
        <f t="shared" si="8"/>
        <v>#N/A</v>
      </c>
      <c r="L160" s="22" t="e">
        <f t="shared" si="11"/>
        <v>#N/A</v>
      </c>
      <c r="N160" s="23">
        <f t="shared" si="9"/>
        <v>0</v>
      </c>
    </row>
    <row r="161" spans="1:14" x14ac:dyDescent="0.4">
      <c r="A161" s="21" t="str">
        <f t="shared" si="10"/>
        <v/>
      </c>
      <c r="F161" s="64"/>
      <c r="K161" s="22" t="e">
        <f t="shared" si="8"/>
        <v>#N/A</v>
      </c>
      <c r="L161" s="22" t="e">
        <f t="shared" si="11"/>
        <v>#N/A</v>
      </c>
      <c r="N161" s="23">
        <f t="shared" si="9"/>
        <v>0</v>
      </c>
    </row>
    <row r="162" spans="1:14" x14ac:dyDescent="0.4">
      <c r="A162" s="21" t="str">
        <f t="shared" si="10"/>
        <v/>
      </c>
      <c r="F162" s="64"/>
      <c r="K162" s="22" t="e">
        <f t="shared" si="8"/>
        <v>#N/A</v>
      </c>
      <c r="L162" s="22" t="e">
        <f t="shared" si="11"/>
        <v>#N/A</v>
      </c>
      <c r="N162" s="23">
        <f t="shared" si="9"/>
        <v>0</v>
      </c>
    </row>
    <row r="163" spans="1:14" x14ac:dyDescent="0.4">
      <c r="A163" s="21" t="str">
        <f t="shared" si="10"/>
        <v/>
      </c>
      <c r="F163" s="64"/>
      <c r="K163" s="22" t="e">
        <f t="shared" si="8"/>
        <v>#N/A</v>
      </c>
      <c r="L163" s="22" t="e">
        <f t="shared" si="11"/>
        <v>#N/A</v>
      </c>
      <c r="N163" s="23">
        <f t="shared" si="9"/>
        <v>0</v>
      </c>
    </row>
    <row r="164" spans="1:14" x14ac:dyDescent="0.4">
      <c r="A164" s="21" t="str">
        <f t="shared" si="10"/>
        <v/>
      </c>
      <c r="F164" s="64"/>
      <c r="K164" s="22" t="e">
        <f t="shared" si="8"/>
        <v>#N/A</v>
      </c>
      <c r="L164" s="22" t="e">
        <f t="shared" si="11"/>
        <v>#N/A</v>
      </c>
      <c r="N164" s="23">
        <f t="shared" si="9"/>
        <v>0</v>
      </c>
    </row>
    <row r="165" spans="1:14" x14ac:dyDescent="0.4">
      <c r="A165" s="21" t="str">
        <f t="shared" si="10"/>
        <v/>
      </c>
      <c r="F165" s="64"/>
      <c r="K165" s="22" t="e">
        <f t="shared" si="8"/>
        <v>#N/A</v>
      </c>
      <c r="L165" s="22" t="e">
        <f t="shared" si="11"/>
        <v>#N/A</v>
      </c>
      <c r="N165" s="23">
        <f t="shared" si="9"/>
        <v>0</v>
      </c>
    </row>
    <row r="166" spans="1:14" x14ac:dyDescent="0.4">
      <c r="A166" s="21" t="str">
        <f t="shared" si="10"/>
        <v/>
      </c>
      <c r="F166" s="64"/>
      <c r="K166" s="22" t="e">
        <f t="shared" si="8"/>
        <v>#N/A</v>
      </c>
      <c r="L166" s="22" t="e">
        <f t="shared" si="11"/>
        <v>#N/A</v>
      </c>
      <c r="N166" s="23">
        <f t="shared" si="9"/>
        <v>0</v>
      </c>
    </row>
    <row r="167" spans="1:14" x14ac:dyDescent="0.4">
      <c r="A167" s="21" t="str">
        <f t="shared" si="10"/>
        <v/>
      </c>
      <c r="F167" s="64"/>
      <c r="K167" s="22" t="e">
        <f t="shared" si="8"/>
        <v>#N/A</v>
      </c>
      <c r="L167" s="22" t="e">
        <f t="shared" si="11"/>
        <v>#N/A</v>
      </c>
      <c r="N167" s="23">
        <f t="shared" si="9"/>
        <v>0</v>
      </c>
    </row>
    <row r="168" spans="1:14" x14ac:dyDescent="0.4">
      <c r="A168" s="21" t="str">
        <f t="shared" si="10"/>
        <v/>
      </c>
      <c r="F168" s="64"/>
      <c r="K168" s="22" t="e">
        <f t="shared" si="8"/>
        <v>#N/A</v>
      </c>
      <c r="L168" s="22" t="e">
        <f t="shared" si="11"/>
        <v>#N/A</v>
      </c>
      <c r="N168" s="23">
        <f t="shared" si="9"/>
        <v>0</v>
      </c>
    </row>
    <row r="169" spans="1:14" x14ac:dyDescent="0.4">
      <c r="A169" s="21" t="str">
        <f t="shared" si="10"/>
        <v/>
      </c>
      <c r="F169" s="64"/>
      <c r="K169" s="22" t="e">
        <f t="shared" si="8"/>
        <v>#N/A</v>
      </c>
      <c r="L169" s="22" t="e">
        <f t="shared" si="11"/>
        <v>#N/A</v>
      </c>
      <c r="N169" s="23">
        <f t="shared" si="9"/>
        <v>0</v>
      </c>
    </row>
    <row r="170" spans="1:14" x14ac:dyDescent="0.4">
      <c r="A170" s="21" t="str">
        <f t="shared" si="10"/>
        <v/>
      </c>
      <c r="F170" s="64"/>
      <c r="K170" s="22" t="e">
        <f t="shared" si="8"/>
        <v>#N/A</v>
      </c>
      <c r="L170" s="22" t="e">
        <f t="shared" si="11"/>
        <v>#N/A</v>
      </c>
      <c r="N170" s="23">
        <f t="shared" si="9"/>
        <v>0</v>
      </c>
    </row>
    <row r="171" spans="1:14" x14ac:dyDescent="0.4">
      <c r="A171" s="21" t="str">
        <f t="shared" si="10"/>
        <v/>
      </c>
      <c r="F171" s="64"/>
      <c r="K171" s="22" t="e">
        <f t="shared" si="8"/>
        <v>#N/A</v>
      </c>
      <c r="L171" s="22" t="e">
        <f t="shared" si="11"/>
        <v>#N/A</v>
      </c>
      <c r="N171" s="23">
        <f t="shared" si="9"/>
        <v>0</v>
      </c>
    </row>
    <row r="172" spans="1:14" x14ac:dyDescent="0.4">
      <c r="A172" s="21" t="str">
        <f t="shared" si="10"/>
        <v/>
      </c>
      <c r="F172" s="64"/>
      <c r="K172" s="22" t="e">
        <f t="shared" si="8"/>
        <v>#N/A</v>
      </c>
      <c r="L172" s="22" t="e">
        <f t="shared" si="11"/>
        <v>#N/A</v>
      </c>
      <c r="N172" s="23">
        <f t="shared" si="9"/>
        <v>0</v>
      </c>
    </row>
    <row r="173" spans="1:14" x14ac:dyDescent="0.4">
      <c r="A173" s="21" t="str">
        <f t="shared" si="10"/>
        <v/>
      </c>
      <c r="F173" s="64"/>
      <c r="K173" s="22" t="e">
        <f t="shared" si="8"/>
        <v>#N/A</v>
      </c>
      <c r="L173" s="22" t="e">
        <f t="shared" si="11"/>
        <v>#N/A</v>
      </c>
      <c r="N173" s="23">
        <f t="shared" si="9"/>
        <v>0</v>
      </c>
    </row>
    <row r="174" spans="1:14" x14ac:dyDescent="0.4">
      <c r="A174" s="21" t="str">
        <f t="shared" si="10"/>
        <v/>
      </c>
      <c r="F174" s="64"/>
      <c r="K174" s="22" t="e">
        <f t="shared" si="8"/>
        <v>#N/A</v>
      </c>
      <c r="L174" s="22" t="e">
        <f t="shared" si="11"/>
        <v>#N/A</v>
      </c>
      <c r="N174" s="23">
        <f t="shared" si="9"/>
        <v>0</v>
      </c>
    </row>
    <row r="175" spans="1:14" x14ac:dyDescent="0.4">
      <c r="A175" s="21" t="str">
        <f t="shared" si="10"/>
        <v/>
      </c>
      <c r="F175" s="64"/>
      <c r="K175" s="22" t="e">
        <f t="shared" si="8"/>
        <v>#N/A</v>
      </c>
      <c r="L175" s="22" t="e">
        <f t="shared" si="11"/>
        <v>#N/A</v>
      </c>
      <c r="N175" s="23">
        <f t="shared" si="9"/>
        <v>0</v>
      </c>
    </row>
    <row r="176" spans="1:14" x14ac:dyDescent="0.4">
      <c r="A176" s="21" t="str">
        <f t="shared" si="10"/>
        <v/>
      </c>
      <c r="F176" s="64"/>
      <c r="K176" s="22" t="e">
        <f t="shared" si="8"/>
        <v>#N/A</v>
      </c>
      <c r="L176" s="22" t="e">
        <f t="shared" si="11"/>
        <v>#N/A</v>
      </c>
      <c r="N176" s="23">
        <f t="shared" si="9"/>
        <v>0</v>
      </c>
    </row>
    <row r="177" spans="1:14" x14ac:dyDescent="0.4">
      <c r="A177" s="21" t="str">
        <f t="shared" si="10"/>
        <v/>
      </c>
      <c r="F177" s="64"/>
      <c r="K177" s="22" t="e">
        <f t="shared" si="8"/>
        <v>#N/A</v>
      </c>
      <c r="L177" s="22" t="e">
        <f t="shared" si="11"/>
        <v>#N/A</v>
      </c>
      <c r="N177" s="23">
        <f t="shared" si="9"/>
        <v>0</v>
      </c>
    </row>
    <row r="178" spans="1:14" x14ac:dyDescent="0.4">
      <c r="A178" s="21" t="str">
        <f t="shared" si="10"/>
        <v/>
      </c>
      <c r="F178" s="64"/>
      <c r="K178" s="22" t="e">
        <f t="shared" si="8"/>
        <v>#N/A</v>
      </c>
      <c r="L178" s="22" t="e">
        <f t="shared" si="11"/>
        <v>#N/A</v>
      </c>
      <c r="N178" s="23">
        <f t="shared" si="9"/>
        <v>0</v>
      </c>
    </row>
    <row r="179" spans="1:14" x14ac:dyDescent="0.4">
      <c r="A179" s="21" t="str">
        <f t="shared" si="10"/>
        <v/>
      </c>
      <c r="F179" s="64"/>
      <c r="K179" s="22" t="e">
        <f t="shared" si="8"/>
        <v>#N/A</v>
      </c>
      <c r="L179" s="22" t="e">
        <f t="shared" si="11"/>
        <v>#N/A</v>
      </c>
      <c r="N179" s="23">
        <f t="shared" si="9"/>
        <v>0</v>
      </c>
    </row>
    <row r="180" spans="1:14" x14ac:dyDescent="0.4">
      <c r="A180" s="21" t="str">
        <f t="shared" si="10"/>
        <v/>
      </c>
      <c r="F180" s="64"/>
      <c r="K180" s="22" t="e">
        <f t="shared" si="8"/>
        <v>#N/A</v>
      </c>
      <c r="L180" s="22" t="e">
        <f t="shared" si="11"/>
        <v>#N/A</v>
      </c>
      <c r="N180" s="23">
        <f t="shared" si="9"/>
        <v>0</v>
      </c>
    </row>
    <row r="181" spans="1:14" x14ac:dyDescent="0.4">
      <c r="A181" s="21" t="str">
        <f t="shared" si="10"/>
        <v/>
      </c>
      <c r="F181" s="64"/>
      <c r="K181" s="22" t="e">
        <f t="shared" si="8"/>
        <v>#N/A</v>
      </c>
      <c r="L181" s="22" t="e">
        <f t="shared" si="11"/>
        <v>#N/A</v>
      </c>
      <c r="N181" s="23">
        <f t="shared" si="9"/>
        <v>0</v>
      </c>
    </row>
    <row r="182" spans="1:14" x14ac:dyDescent="0.4">
      <c r="A182" s="21" t="str">
        <f t="shared" si="10"/>
        <v/>
      </c>
      <c r="F182" s="64"/>
      <c r="K182" s="22" t="e">
        <f t="shared" si="8"/>
        <v>#N/A</v>
      </c>
      <c r="L182" s="22" t="e">
        <f t="shared" si="11"/>
        <v>#N/A</v>
      </c>
      <c r="N182" s="23">
        <f t="shared" si="9"/>
        <v>0</v>
      </c>
    </row>
    <row r="183" spans="1:14" x14ac:dyDescent="0.4">
      <c r="A183" s="21" t="str">
        <f t="shared" si="10"/>
        <v/>
      </c>
      <c r="F183" s="64"/>
      <c r="K183" s="22" t="e">
        <f t="shared" si="8"/>
        <v>#N/A</v>
      </c>
      <c r="L183" s="22" t="e">
        <f t="shared" si="11"/>
        <v>#N/A</v>
      </c>
      <c r="N183" s="23">
        <f t="shared" si="9"/>
        <v>0</v>
      </c>
    </row>
    <row r="184" spans="1:14" x14ac:dyDescent="0.4">
      <c r="A184" s="21" t="str">
        <f t="shared" si="10"/>
        <v/>
      </c>
      <c r="F184" s="64"/>
      <c r="K184" s="22" t="e">
        <f t="shared" si="8"/>
        <v>#N/A</v>
      </c>
      <c r="L184" s="22" t="e">
        <f t="shared" si="11"/>
        <v>#N/A</v>
      </c>
      <c r="N184" s="23">
        <f t="shared" si="9"/>
        <v>0</v>
      </c>
    </row>
    <row r="185" spans="1:14" x14ac:dyDescent="0.4">
      <c r="A185" s="21" t="str">
        <f t="shared" si="10"/>
        <v/>
      </c>
      <c r="F185" s="64"/>
      <c r="K185" s="22" t="e">
        <f t="shared" si="8"/>
        <v>#N/A</v>
      </c>
      <c r="L185" s="22" t="e">
        <f t="shared" si="11"/>
        <v>#N/A</v>
      </c>
      <c r="N185" s="23">
        <f t="shared" si="9"/>
        <v>0</v>
      </c>
    </row>
    <row r="186" spans="1:14" x14ac:dyDescent="0.4">
      <c r="A186" s="21" t="str">
        <f t="shared" si="10"/>
        <v/>
      </c>
      <c r="F186" s="64"/>
      <c r="K186" s="22" t="e">
        <f t="shared" si="8"/>
        <v>#N/A</v>
      </c>
      <c r="L186" s="22" t="e">
        <f t="shared" si="11"/>
        <v>#N/A</v>
      </c>
      <c r="N186" s="23">
        <f t="shared" si="9"/>
        <v>0</v>
      </c>
    </row>
    <row r="187" spans="1:14" x14ac:dyDescent="0.4">
      <c r="A187" s="21" t="str">
        <f t="shared" si="10"/>
        <v/>
      </c>
      <c r="F187" s="64"/>
      <c r="K187" s="22" t="e">
        <f t="shared" si="8"/>
        <v>#N/A</v>
      </c>
      <c r="L187" s="22" t="e">
        <f t="shared" si="11"/>
        <v>#N/A</v>
      </c>
      <c r="N187" s="23">
        <f t="shared" si="9"/>
        <v>0</v>
      </c>
    </row>
    <row r="188" spans="1:14" x14ac:dyDescent="0.4">
      <c r="A188" s="21" t="str">
        <f t="shared" si="10"/>
        <v/>
      </c>
      <c r="F188" s="64"/>
      <c r="K188" s="22" t="e">
        <f t="shared" si="8"/>
        <v>#N/A</v>
      </c>
      <c r="L188" s="22" t="e">
        <f t="shared" si="11"/>
        <v>#N/A</v>
      </c>
      <c r="N188" s="23">
        <f t="shared" si="9"/>
        <v>0</v>
      </c>
    </row>
    <row r="189" spans="1:14" x14ac:dyDescent="0.4">
      <c r="A189" s="21" t="str">
        <f t="shared" si="10"/>
        <v/>
      </c>
      <c r="F189" s="64"/>
      <c r="K189" s="22" t="e">
        <f t="shared" si="8"/>
        <v>#N/A</v>
      </c>
      <c r="L189" s="22" t="e">
        <f t="shared" si="11"/>
        <v>#N/A</v>
      </c>
      <c r="N189" s="23">
        <f t="shared" si="9"/>
        <v>0</v>
      </c>
    </row>
    <row r="190" spans="1:14" x14ac:dyDescent="0.4">
      <c r="A190" s="21" t="str">
        <f t="shared" si="10"/>
        <v/>
      </c>
      <c r="F190" s="64"/>
      <c r="K190" s="22" t="e">
        <f t="shared" si="8"/>
        <v>#N/A</v>
      </c>
      <c r="L190" s="22" t="e">
        <f t="shared" si="11"/>
        <v>#N/A</v>
      </c>
      <c r="N190" s="23">
        <f t="shared" si="9"/>
        <v>0</v>
      </c>
    </row>
    <row r="191" spans="1:14" x14ac:dyDescent="0.4">
      <c r="A191" s="21" t="str">
        <f t="shared" si="10"/>
        <v/>
      </c>
      <c r="F191" s="64"/>
      <c r="K191" s="22" t="e">
        <f t="shared" si="8"/>
        <v>#N/A</v>
      </c>
      <c r="L191" s="22" t="e">
        <f t="shared" si="11"/>
        <v>#N/A</v>
      </c>
      <c r="N191" s="23">
        <f t="shared" si="9"/>
        <v>0</v>
      </c>
    </row>
    <row r="192" spans="1:14" x14ac:dyDescent="0.4">
      <c r="A192" s="21" t="str">
        <f t="shared" si="10"/>
        <v/>
      </c>
      <c r="F192" s="64"/>
      <c r="K192" s="22" t="e">
        <f t="shared" si="8"/>
        <v>#N/A</v>
      </c>
      <c r="L192" s="22" t="e">
        <f t="shared" si="11"/>
        <v>#N/A</v>
      </c>
      <c r="N192" s="23">
        <f t="shared" si="9"/>
        <v>0</v>
      </c>
    </row>
    <row r="193" spans="1:14" x14ac:dyDescent="0.4">
      <c r="A193" s="21" t="str">
        <f t="shared" si="10"/>
        <v/>
      </c>
      <c r="F193" s="64"/>
      <c r="K193" s="22" t="e">
        <f t="shared" si="8"/>
        <v>#N/A</v>
      </c>
      <c r="L193" s="22" t="e">
        <f t="shared" si="11"/>
        <v>#N/A</v>
      </c>
      <c r="N193" s="23">
        <f t="shared" si="9"/>
        <v>0</v>
      </c>
    </row>
    <row r="194" spans="1:14" x14ac:dyDescent="0.4">
      <c r="A194" s="21" t="str">
        <f t="shared" si="10"/>
        <v/>
      </c>
      <c r="F194" s="64"/>
      <c r="K194" s="22" t="e">
        <f t="shared" si="8"/>
        <v>#N/A</v>
      </c>
      <c r="L194" s="22" t="e">
        <f t="shared" si="11"/>
        <v>#N/A</v>
      </c>
      <c r="N194" s="23">
        <f t="shared" si="9"/>
        <v>0</v>
      </c>
    </row>
    <row r="195" spans="1:14" x14ac:dyDescent="0.4">
      <c r="A195" s="21" t="str">
        <f t="shared" si="10"/>
        <v/>
      </c>
      <c r="F195" s="64"/>
      <c r="K195" s="22" t="e">
        <f t="shared" ref="K195:K258" si="12">+VLOOKUP(H195,$P$2:$Q$10,2,0)</f>
        <v>#N/A</v>
      </c>
      <c r="L195" s="22" t="e">
        <f t="shared" si="11"/>
        <v>#N/A</v>
      </c>
      <c r="N195" s="23">
        <f t="shared" ref="N195:N258" si="13">COUNTIF(C:C,C195)</f>
        <v>0</v>
      </c>
    </row>
    <row r="196" spans="1:14" x14ac:dyDescent="0.4">
      <c r="A196" s="21" t="str">
        <f t="shared" ref="A196:A259" si="14">+B196&amp;C196</f>
        <v/>
      </c>
      <c r="F196" s="64"/>
      <c r="K196" s="22" t="e">
        <f t="shared" si="12"/>
        <v>#N/A</v>
      </c>
      <c r="L196" s="22" t="e">
        <f t="shared" ref="L196:L259" si="15">VLOOKUP(G196,$S$2:$T$6,2,0)</f>
        <v>#N/A</v>
      </c>
      <c r="N196" s="23">
        <f t="shared" si="13"/>
        <v>0</v>
      </c>
    </row>
    <row r="197" spans="1:14" x14ac:dyDescent="0.4">
      <c r="A197" s="21" t="str">
        <f t="shared" si="14"/>
        <v/>
      </c>
      <c r="F197" s="64"/>
      <c r="K197" s="22" t="e">
        <f t="shared" si="12"/>
        <v>#N/A</v>
      </c>
      <c r="L197" s="22" t="e">
        <f t="shared" si="15"/>
        <v>#N/A</v>
      </c>
      <c r="N197" s="23">
        <f t="shared" si="13"/>
        <v>0</v>
      </c>
    </row>
    <row r="198" spans="1:14" x14ac:dyDescent="0.4">
      <c r="A198" s="21" t="str">
        <f t="shared" si="14"/>
        <v/>
      </c>
      <c r="F198" s="64"/>
      <c r="K198" s="22" t="e">
        <f t="shared" si="12"/>
        <v>#N/A</v>
      </c>
      <c r="L198" s="22" t="e">
        <f t="shared" si="15"/>
        <v>#N/A</v>
      </c>
      <c r="N198" s="23">
        <f t="shared" si="13"/>
        <v>0</v>
      </c>
    </row>
    <row r="199" spans="1:14" x14ac:dyDescent="0.4">
      <c r="A199" s="21" t="str">
        <f t="shared" si="14"/>
        <v/>
      </c>
      <c r="F199" s="64"/>
      <c r="K199" s="22" t="e">
        <f t="shared" si="12"/>
        <v>#N/A</v>
      </c>
      <c r="L199" s="22" t="e">
        <f t="shared" si="15"/>
        <v>#N/A</v>
      </c>
      <c r="N199" s="23">
        <f t="shared" si="13"/>
        <v>0</v>
      </c>
    </row>
    <row r="200" spans="1:14" x14ac:dyDescent="0.4">
      <c r="A200" s="21" t="str">
        <f t="shared" si="14"/>
        <v/>
      </c>
      <c r="F200" s="64"/>
      <c r="K200" s="22" t="e">
        <f t="shared" si="12"/>
        <v>#N/A</v>
      </c>
      <c r="L200" s="22" t="e">
        <f t="shared" si="15"/>
        <v>#N/A</v>
      </c>
      <c r="N200" s="23">
        <f t="shared" si="13"/>
        <v>0</v>
      </c>
    </row>
    <row r="201" spans="1:14" x14ac:dyDescent="0.4">
      <c r="A201" s="21" t="str">
        <f t="shared" si="14"/>
        <v/>
      </c>
      <c r="F201" s="64"/>
      <c r="K201" s="22" t="e">
        <f t="shared" si="12"/>
        <v>#N/A</v>
      </c>
      <c r="L201" s="22" t="e">
        <f t="shared" si="15"/>
        <v>#N/A</v>
      </c>
      <c r="N201" s="23">
        <f t="shared" si="13"/>
        <v>0</v>
      </c>
    </row>
    <row r="202" spans="1:14" x14ac:dyDescent="0.4">
      <c r="A202" s="21" t="str">
        <f t="shared" si="14"/>
        <v/>
      </c>
      <c r="F202" s="64"/>
      <c r="K202" s="22" t="e">
        <f t="shared" si="12"/>
        <v>#N/A</v>
      </c>
      <c r="L202" s="22" t="e">
        <f t="shared" si="15"/>
        <v>#N/A</v>
      </c>
      <c r="N202" s="23">
        <f t="shared" si="13"/>
        <v>0</v>
      </c>
    </row>
    <row r="203" spans="1:14" x14ac:dyDescent="0.4">
      <c r="A203" s="21" t="str">
        <f t="shared" si="14"/>
        <v/>
      </c>
      <c r="F203" s="64"/>
      <c r="K203" s="22" t="e">
        <f t="shared" si="12"/>
        <v>#N/A</v>
      </c>
      <c r="L203" s="22" t="e">
        <f t="shared" si="15"/>
        <v>#N/A</v>
      </c>
      <c r="N203" s="23">
        <f t="shared" si="13"/>
        <v>0</v>
      </c>
    </row>
    <row r="204" spans="1:14" x14ac:dyDescent="0.4">
      <c r="A204" s="21" t="str">
        <f t="shared" si="14"/>
        <v/>
      </c>
      <c r="F204" s="64"/>
      <c r="K204" s="22" t="e">
        <f t="shared" si="12"/>
        <v>#N/A</v>
      </c>
      <c r="L204" s="22" t="e">
        <f t="shared" si="15"/>
        <v>#N/A</v>
      </c>
      <c r="N204" s="23">
        <f t="shared" si="13"/>
        <v>0</v>
      </c>
    </row>
    <row r="205" spans="1:14" x14ac:dyDescent="0.4">
      <c r="A205" s="21" t="str">
        <f t="shared" si="14"/>
        <v/>
      </c>
      <c r="F205" s="64"/>
      <c r="K205" s="22" t="e">
        <f t="shared" si="12"/>
        <v>#N/A</v>
      </c>
      <c r="L205" s="22" t="e">
        <f t="shared" si="15"/>
        <v>#N/A</v>
      </c>
      <c r="N205" s="23">
        <f t="shared" si="13"/>
        <v>0</v>
      </c>
    </row>
    <row r="206" spans="1:14" x14ac:dyDescent="0.4">
      <c r="A206" s="21" t="str">
        <f t="shared" si="14"/>
        <v/>
      </c>
      <c r="F206" s="64"/>
      <c r="K206" s="22" t="e">
        <f t="shared" si="12"/>
        <v>#N/A</v>
      </c>
      <c r="L206" s="22" t="e">
        <f t="shared" si="15"/>
        <v>#N/A</v>
      </c>
      <c r="N206" s="23">
        <f t="shared" si="13"/>
        <v>0</v>
      </c>
    </row>
    <row r="207" spans="1:14" x14ac:dyDescent="0.4">
      <c r="A207" s="21" t="str">
        <f t="shared" si="14"/>
        <v/>
      </c>
      <c r="F207" s="64"/>
      <c r="K207" s="22" t="e">
        <f t="shared" si="12"/>
        <v>#N/A</v>
      </c>
      <c r="L207" s="22" t="e">
        <f t="shared" si="15"/>
        <v>#N/A</v>
      </c>
      <c r="N207" s="23">
        <f t="shared" si="13"/>
        <v>0</v>
      </c>
    </row>
    <row r="208" spans="1:14" x14ac:dyDescent="0.4">
      <c r="A208" s="21" t="str">
        <f t="shared" si="14"/>
        <v/>
      </c>
      <c r="F208" s="64"/>
      <c r="K208" s="22" t="e">
        <f t="shared" si="12"/>
        <v>#N/A</v>
      </c>
      <c r="L208" s="22" t="e">
        <f t="shared" si="15"/>
        <v>#N/A</v>
      </c>
      <c r="N208" s="23">
        <f t="shared" si="13"/>
        <v>0</v>
      </c>
    </row>
    <row r="209" spans="1:14" x14ac:dyDescent="0.4">
      <c r="A209" s="21" t="str">
        <f t="shared" si="14"/>
        <v/>
      </c>
      <c r="F209" s="64"/>
      <c r="K209" s="22" t="e">
        <f t="shared" si="12"/>
        <v>#N/A</v>
      </c>
      <c r="L209" s="22" t="e">
        <f t="shared" si="15"/>
        <v>#N/A</v>
      </c>
      <c r="N209" s="23">
        <f t="shared" si="13"/>
        <v>0</v>
      </c>
    </row>
    <row r="210" spans="1:14" x14ac:dyDescent="0.4">
      <c r="A210" s="21" t="str">
        <f t="shared" si="14"/>
        <v/>
      </c>
      <c r="F210" s="64"/>
      <c r="K210" s="22" t="e">
        <f t="shared" si="12"/>
        <v>#N/A</v>
      </c>
      <c r="L210" s="22" t="e">
        <f t="shared" si="15"/>
        <v>#N/A</v>
      </c>
      <c r="N210" s="23">
        <f t="shared" si="13"/>
        <v>0</v>
      </c>
    </row>
    <row r="211" spans="1:14" x14ac:dyDescent="0.4">
      <c r="A211" s="21" t="str">
        <f t="shared" si="14"/>
        <v/>
      </c>
      <c r="F211" s="64"/>
      <c r="K211" s="22" t="e">
        <f t="shared" si="12"/>
        <v>#N/A</v>
      </c>
      <c r="L211" s="22" t="e">
        <f t="shared" si="15"/>
        <v>#N/A</v>
      </c>
      <c r="N211" s="23">
        <f t="shared" si="13"/>
        <v>0</v>
      </c>
    </row>
    <row r="212" spans="1:14" x14ac:dyDescent="0.4">
      <c r="A212" s="21" t="str">
        <f t="shared" si="14"/>
        <v/>
      </c>
      <c r="F212" s="64"/>
      <c r="K212" s="22" t="e">
        <f t="shared" si="12"/>
        <v>#N/A</v>
      </c>
      <c r="L212" s="22" t="e">
        <f t="shared" si="15"/>
        <v>#N/A</v>
      </c>
      <c r="N212" s="23">
        <f t="shared" si="13"/>
        <v>0</v>
      </c>
    </row>
    <row r="213" spans="1:14" x14ac:dyDescent="0.4">
      <c r="A213" s="21" t="str">
        <f t="shared" si="14"/>
        <v/>
      </c>
      <c r="F213" s="64"/>
      <c r="K213" s="22" t="e">
        <f t="shared" si="12"/>
        <v>#N/A</v>
      </c>
      <c r="L213" s="22" t="e">
        <f t="shared" si="15"/>
        <v>#N/A</v>
      </c>
      <c r="N213" s="23">
        <f t="shared" si="13"/>
        <v>0</v>
      </c>
    </row>
    <row r="214" spans="1:14" x14ac:dyDescent="0.4">
      <c r="A214" s="21" t="str">
        <f t="shared" si="14"/>
        <v/>
      </c>
      <c r="F214" s="64"/>
      <c r="K214" s="22" t="e">
        <f t="shared" si="12"/>
        <v>#N/A</v>
      </c>
      <c r="L214" s="22" t="e">
        <f t="shared" si="15"/>
        <v>#N/A</v>
      </c>
      <c r="N214" s="23">
        <f t="shared" si="13"/>
        <v>0</v>
      </c>
    </row>
    <row r="215" spans="1:14" x14ac:dyDescent="0.4">
      <c r="A215" s="21" t="str">
        <f t="shared" si="14"/>
        <v/>
      </c>
      <c r="F215" s="64"/>
      <c r="K215" s="22" t="e">
        <f t="shared" si="12"/>
        <v>#N/A</v>
      </c>
      <c r="L215" s="22" t="e">
        <f t="shared" si="15"/>
        <v>#N/A</v>
      </c>
      <c r="N215" s="23">
        <f t="shared" si="13"/>
        <v>0</v>
      </c>
    </row>
    <row r="216" spans="1:14" x14ac:dyDescent="0.4">
      <c r="A216" s="21" t="str">
        <f t="shared" si="14"/>
        <v/>
      </c>
      <c r="F216" s="64"/>
      <c r="K216" s="22" t="e">
        <f t="shared" si="12"/>
        <v>#N/A</v>
      </c>
      <c r="L216" s="22" t="e">
        <f t="shared" si="15"/>
        <v>#N/A</v>
      </c>
      <c r="N216" s="23">
        <f t="shared" si="13"/>
        <v>0</v>
      </c>
    </row>
    <row r="217" spans="1:14" x14ac:dyDescent="0.4">
      <c r="A217" s="21" t="str">
        <f t="shared" si="14"/>
        <v/>
      </c>
      <c r="F217" s="64"/>
      <c r="K217" s="22" t="e">
        <f t="shared" si="12"/>
        <v>#N/A</v>
      </c>
      <c r="L217" s="22" t="e">
        <f t="shared" si="15"/>
        <v>#N/A</v>
      </c>
      <c r="N217" s="23">
        <f t="shared" si="13"/>
        <v>0</v>
      </c>
    </row>
    <row r="218" spans="1:14" x14ac:dyDescent="0.4">
      <c r="A218" s="21" t="str">
        <f t="shared" si="14"/>
        <v/>
      </c>
      <c r="F218" s="64"/>
      <c r="K218" s="22" t="e">
        <f t="shared" si="12"/>
        <v>#N/A</v>
      </c>
      <c r="L218" s="22" t="e">
        <f t="shared" si="15"/>
        <v>#N/A</v>
      </c>
      <c r="N218" s="23">
        <f t="shared" si="13"/>
        <v>0</v>
      </c>
    </row>
    <row r="219" spans="1:14" x14ac:dyDescent="0.4">
      <c r="A219" s="21" t="str">
        <f t="shared" si="14"/>
        <v/>
      </c>
      <c r="F219" s="64"/>
      <c r="K219" s="22" t="e">
        <f t="shared" si="12"/>
        <v>#N/A</v>
      </c>
      <c r="L219" s="22" t="e">
        <f t="shared" si="15"/>
        <v>#N/A</v>
      </c>
      <c r="N219" s="23">
        <f t="shared" si="13"/>
        <v>0</v>
      </c>
    </row>
    <row r="220" spans="1:14" x14ac:dyDescent="0.4">
      <c r="A220" s="21" t="str">
        <f t="shared" si="14"/>
        <v/>
      </c>
      <c r="F220" s="64"/>
      <c r="K220" s="22" t="e">
        <f t="shared" si="12"/>
        <v>#N/A</v>
      </c>
      <c r="L220" s="22" t="e">
        <f t="shared" si="15"/>
        <v>#N/A</v>
      </c>
      <c r="N220" s="23">
        <f t="shared" si="13"/>
        <v>0</v>
      </c>
    </row>
    <row r="221" spans="1:14" x14ac:dyDescent="0.4">
      <c r="A221" s="21" t="str">
        <f t="shared" si="14"/>
        <v/>
      </c>
      <c r="F221" s="64"/>
      <c r="K221" s="22" t="e">
        <f t="shared" si="12"/>
        <v>#N/A</v>
      </c>
      <c r="L221" s="22" t="e">
        <f t="shared" si="15"/>
        <v>#N/A</v>
      </c>
      <c r="N221" s="23">
        <f t="shared" si="13"/>
        <v>0</v>
      </c>
    </row>
    <row r="222" spans="1:14" x14ac:dyDescent="0.4">
      <c r="A222" s="21" t="str">
        <f t="shared" si="14"/>
        <v/>
      </c>
      <c r="F222" s="64"/>
      <c r="K222" s="22" t="e">
        <f t="shared" si="12"/>
        <v>#N/A</v>
      </c>
      <c r="L222" s="22" t="e">
        <f t="shared" si="15"/>
        <v>#N/A</v>
      </c>
      <c r="N222" s="23">
        <f t="shared" si="13"/>
        <v>0</v>
      </c>
    </row>
    <row r="223" spans="1:14" x14ac:dyDescent="0.4">
      <c r="A223" s="21" t="str">
        <f t="shared" si="14"/>
        <v/>
      </c>
      <c r="F223" s="64"/>
      <c r="K223" s="22" t="e">
        <f t="shared" si="12"/>
        <v>#N/A</v>
      </c>
      <c r="L223" s="22" t="e">
        <f t="shared" si="15"/>
        <v>#N/A</v>
      </c>
      <c r="N223" s="23">
        <f t="shared" si="13"/>
        <v>0</v>
      </c>
    </row>
    <row r="224" spans="1:14" x14ac:dyDescent="0.4">
      <c r="A224" s="21" t="str">
        <f t="shared" si="14"/>
        <v/>
      </c>
      <c r="F224" s="64"/>
      <c r="K224" s="22" t="e">
        <f t="shared" si="12"/>
        <v>#N/A</v>
      </c>
      <c r="L224" s="22" t="e">
        <f t="shared" si="15"/>
        <v>#N/A</v>
      </c>
      <c r="N224" s="23">
        <f t="shared" si="13"/>
        <v>0</v>
      </c>
    </row>
    <row r="225" spans="1:14" x14ac:dyDescent="0.4">
      <c r="A225" s="21" t="str">
        <f t="shared" si="14"/>
        <v/>
      </c>
      <c r="F225" s="64"/>
      <c r="K225" s="22" t="e">
        <f t="shared" si="12"/>
        <v>#N/A</v>
      </c>
      <c r="L225" s="22" t="e">
        <f t="shared" si="15"/>
        <v>#N/A</v>
      </c>
      <c r="N225" s="23">
        <f t="shared" si="13"/>
        <v>0</v>
      </c>
    </row>
    <row r="226" spans="1:14" x14ac:dyDescent="0.4">
      <c r="A226" s="21" t="str">
        <f t="shared" si="14"/>
        <v/>
      </c>
      <c r="F226" s="64"/>
      <c r="K226" s="22" t="e">
        <f t="shared" si="12"/>
        <v>#N/A</v>
      </c>
      <c r="L226" s="22" t="e">
        <f t="shared" si="15"/>
        <v>#N/A</v>
      </c>
      <c r="N226" s="23">
        <f t="shared" si="13"/>
        <v>0</v>
      </c>
    </row>
    <row r="227" spans="1:14" x14ac:dyDescent="0.4">
      <c r="A227" s="21" t="str">
        <f t="shared" si="14"/>
        <v/>
      </c>
      <c r="F227" s="64"/>
      <c r="K227" s="22" t="e">
        <f t="shared" si="12"/>
        <v>#N/A</v>
      </c>
      <c r="L227" s="22" t="e">
        <f t="shared" si="15"/>
        <v>#N/A</v>
      </c>
      <c r="N227" s="23">
        <f t="shared" si="13"/>
        <v>0</v>
      </c>
    </row>
    <row r="228" spans="1:14" x14ac:dyDescent="0.4">
      <c r="A228" s="21" t="str">
        <f t="shared" si="14"/>
        <v/>
      </c>
      <c r="F228" s="64"/>
      <c r="K228" s="22" t="e">
        <f t="shared" si="12"/>
        <v>#N/A</v>
      </c>
      <c r="L228" s="22" t="e">
        <f t="shared" si="15"/>
        <v>#N/A</v>
      </c>
      <c r="N228" s="23">
        <f t="shared" si="13"/>
        <v>0</v>
      </c>
    </row>
    <row r="229" spans="1:14" x14ac:dyDescent="0.4">
      <c r="A229" s="21" t="str">
        <f t="shared" si="14"/>
        <v/>
      </c>
      <c r="F229" s="64"/>
      <c r="K229" s="22" t="e">
        <f t="shared" si="12"/>
        <v>#N/A</v>
      </c>
      <c r="L229" s="22" t="e">
        <f t="shared" si="15"/>
        <v>#N/A</v>
      </c>
      <c r="N229" s="23">
        <f t="shared" si="13"/>
        <v>0</v>
      </c>
    </row>
    <row r="230" spans="1:14" x14ac:dyDescent="0.4">
      <c r="A230" s="21" t="str">
        <f t="shared" si="14"/>
        <v/>
      </c>
      <c r="F230" s="64"/>
      <c r="K230" s="22" t="e">
        <f t="shared" si="12"/>
        <v>#N/A</v>
      </c>
      <c r="L230" s="22" t="e">
        <f t="shared" si="15"/>
        <v>#N/A</v>
      </c>
      <c r="N230" s="23">
        <f t="shared" si="13"/>
        <v>0</v>
      </c>
    </row>
    <row r="231" spans="1:14" x14ac:dyDescent="0.4">
      <c r="A231" s="21" t="str">
        <f t="shared" si="14"/>
        <v/>
      </c>
      <c r="F231" s="64"/>
      <c r="K231" s="22" t="e">
        <f t="shared" si="12"/>
        <v>#N/A</v>
      </c>
      <c r="L231" s="22" t="e">
        <f t="shared" si="15"/>
        <v>#N/A</v>
      </c>
      <c r="N231" s="23">
        <f t="shared" si="13"/>
        <v>0</v>
      </c>
    </row>
    <row r="232" spans="1:14" x14ac:dyDescent="0.4">
      <c r="A232" s="21" t="str">
        <f t="shared" si="14"/>
        <v/>
      </c>
      <c r="F232" s="64"/>
      <c r="K232" s="22" t="e">
        <f t="shared" si="12"/>
        <v>#N/A</v>
      </c>
      <c r="L232" s="22" t="e">
        <f t="shared" si="15"/>
        <v>#N/A</v>
      </c>
      <c r="N232" s="23">
        <f t="shared" si="13"/>
        <v>0</v>
      </c>
    </row>
    <row r="233" spans="1:14" x14ac:dyDescent="0.4">
      <c r="A233" s="21" t="str">
        <f t="shared" si="14"/>
        <v/>
      </c>
      <c r="F233" s="64"/>
      <c r="K233" s="22" t="e">
        <f t="shared" si="12"/>
        <v>#N/A</v>
      </c>
      <c r="L233" s="22" t="e">
        <f t="shared" si="15"/>
        <v>#N/A</v>
      </c>
      <c r="N233" s="23">
        <f t="shared" si="13"/>
        <v>0</v>
      </c>
    </row>
    <row r="234" spans="1:14" x14ac:dyDescent="0.4">
      <c r="A234" s="21" t="str">
        <f t="shared" si="14"/>
        <v/>
      </c>
      <c r="F234" s="64"/>
      <c r="K234" s="22" t="e">
        <f t="shared" si="12"/>
        <v>#N/A</v>
      </c>
      <c r="L234" s="22" t="e">
        <f t="shared" si="15"/>
        <v>#N/A</v>
      </c>
      <c r="N234" s="23">
        <f t="shared" si="13"/>
        <v>0</v>
      </c>
    </row>
    <row r="235" spans="1:14" x14ac:dyDescent="0.4">
      <c r="A235" s="21" t="str">
        <f t="shared" si="14"/>
        <v/>
      </c>
      <c r="F235" s="64"/>
      <c r="K235" s="22" t="e">
        <f t="shared" si="12"/>
        <v>#N/A</v>
      </c>
      <c r="L235" s="22" t="e">
        <f t="shared" si="15"/>
        <v>#N/A</v>
      </c>
      <c r="N235" s="23">
        <f t="shared" si="13"/>
        <v>0</v>
      </c>
    </row>
    <row r="236" spans="1:14" x14ac:dyDescent="0.4">
      <c r="A236" s="21" t="str">
        <f t="shared" si="14"/>
        <v/>
      </c>
      <c r="F236" s="64"/>
      <c r="K236" s="22" t="e">
        <f t="shared" si="12"/>
        <v>#N/A</v>
      </c>
      <c r="L236" s="22" t="e">
        <f t="shared" si="15"/>
        <v>#N/A</v>
      </c>
      <c r="N236" s="23">
        <f t="shared" si="13"/>
        <v>0</v>
      </c>
    </row>
    <row r="237" spans="1:14" x14ac:dyDescent="0.4">
      <c r="A237" s="21" t="str">
        <f t="shared" si="14"/>
        <v/>
      </c>
      <c r="F237" s="64"/>
      <c r="K237" s="22" t="e">
        <f t="shared" si="12"/>
        <v>#N/A</v>
      </c>
      <c r="L237" s="22" t="e">
        <f t="shared" si="15"/>
        <v>#N/A</v>
      </c>
      <c r="N237" s="23">
        <f t="shared" si="13"/>
        <v>0</v>
      </c>
    </row>
    <row r="238" spans="1:14" x14ac:dyDescent="0.4">
      <c r="A238" s="21" t="str">
        <f t="shared" si="14"/>
        <v/>
      </c>
      <c r="F238" s="64"/>
      <c r="K238" s="22" t="e">
        <f t="shared" si="12"/>
        <v>#N/A</v>
      </c>
      <c r="L238" s="22" t="e">
        <f t="shared" si="15"/>
        <v>#N/A</v>
      </c>
      <c r="N238" s="23">
        <f t="shared" si="13"/>
        <v>0</v>
      </c>
    </row>
    <row r="239" spans="1:14" x14ac:dyDescent="0.4">
      <c r="A239" s="21" t="str">
        <f t="shared" si="14"/>
        <v/>
      </c>
      <c r="F239" s="64"/>
      <c r="K239" s="22" t="e">
        <f t="shared" si="12"/>
        <v>#N/A</v>
      </c>
      <c r="L239" s="22" t="e">
        <f t="shared" si="15"/>
        <v>#N/A</v>
      </c>
      <c r="N239" s="23">
        <f t="shared" si="13"/>
        <v>0</v>
      </c>
    </row>
    <row r="240" spans="1:14" x14ac:dyDescent="0.4">
      <c r="A240" s="21" t="str">
        <f t="shared" si="14"/>
        <v/>
      </c>
      <c r="F240" s="64"/>
      <c r="K240" s="22" t="e">
        <f t="shared" si="12"/>
        <v>#N/A</v>
      </c>
      <c r="L240" s="22" t="e">
        <f t="shared" si="15"/>
        <v>#N/A</v>
      </c>
      <c r="N240" s="23">
        <f t="shared" si="13"/>
        <v>0</v>
      </c>
    </row>
    <row r="241" spans="1:14" x14ac:dyDescent="0.4">
      <c r="A241" s="21" t="str">
        <f t="shared" si="14"/>
        <v/>
      </c>
      <c r="F241" s="64"/>
      <c r="K241" s="22" t="e">
        <f t="shared" si="12"/>
        <v>#N/A</v>
      </c>
      <c r="L241" s="22" t="e">
        <f t="shared" si="15"/>
        <v>#N/A</v>
      </c>
      <c r="N241" s="23">
        <f t="shared" si="13"/>
        <v>0</v>
      </c>
    </row>
    <row r="242" spans="1:14" x14ac:dyDescent="0.4">
      <c r="A242" s="21" t="str">
        <f t="shared" si="14"/>
        <v/>
      </c>
      <c r="F242" s="64"/>
      <c r="K242" s="22" t="e">
        <f t="shared" si="12"/>
        <v>#N/A</v>
      </c>
      <c r="L242" s="22" t="e">
        <f t="shared" si="15"/>
        <v>#N/A</v>
      </c>
      <c r="N242" s="23">
        <f t="shared" si="13"/>
        <v>0</v>
      </c>
    </row>
    <row r="243" spans="1:14" x14ac:dyDescent="0.4">
      <c r="A243" s="21" t="str">
        <f t="shared" si="14"/>
        <v/>
      </c>
      <c r="F243" s="64"/>
      <c r="K243" s="22" t="e">
        <f t="shared" si="12"/>
        <v>#N/A</v>
      </c>
      <c r="L243" s="22" t="e">
        <f t="shared" si="15"/>
        <v>#N/A</v>
      </c>
      <c r="N243" s="23">
        <f t="shared" si="13"/>
        <v>0</v>
      </c>
    </row>
    <row r="244" spans="1:14" x14ac:dyDescent="0.4">
      <c r="A244" s="21" t="str">
        <f t="shared" si="14"/>
        <v/>
      </c>
      <c r="F244" s="64"/>
      <c r="K244" s="22" t="e">
        <f t="shared" si="12"/>
        <v>#N/A</v>
      </c>
      <c r="L244" s="22" t="e">
        <f t="shared" si="15"/>
        <v>#N/A</v>
      </c>
      <c r="N244" s="23">
        <f t="shared" si="13"/>
        <v>0</v>
      </c>
    </row>
    <row r="245" spans="1:14" x14ac:dyDescent="0.4">
      <c r="A245" s="21" t="str">
        <f t="shared" si="14"/>
        <v/>
      </c>
      <c r="F245" s="64"/>
      <c r="K245" s="22" t="e">
        <f t="shared" si="12"/>
        <v>#N/A</v>
      </c>
      <c r="L245" s="22" t="e">
        <f t="shared" si="15"/>
        <v>#N/A</v>
      </c>
      <c r="N245" s="23">
        <f t="shared" si="13"/>
        <v>0</v>
      </c>
    </row>
    <row r="246" spans="1:14" x14ac:dyDescent="0.4">
      <c r="A246" s="21" t="str">
        <f t="shared" si="14"/>
        <v/>
      </c>
      <c r="F246" s="64"/>
      <c r="K246" s="22" t="e">
        <f t="shared" si="12"/>
        <v>#N/A</v>
      </c>
      <c r="L246" s="22" t="e">
        <f t="shared" si="15"/>
        <v>#N/A</v>
      </c>
      <c r="N246" s="23">
        <f t="shared" si="13"/>
        <v>0</v>
      </c>
    </row>
    <row r="247" spans="1:14" x14ac:dyDescent="0.4">
      <c r="A247" s="21" t="str">
        <f t="shared" si="14"/>
        <v/>
      </c>
      <c r="F247" s="64"/>
      <c r="K247" s="22" t="e">
        <f t="shared" si="12"/>
        <v>#N/A</v>
      </c>
      <c r="L247" s="22" t="e">
        <f t="shared" si="15"/>
        <v>#N/A</v>
      </c>
      <c r="N247" s="23">
        <f t="shared" si="13"/>
        <v>0</v>
      </c>
    </row>
    <row r="248" spans="1:14" x14ac:dyDescent="0.4">
      <c r="A248" s="21" t="str">
        <f t="shared" si="14"/>
        <v/>
      </c>
      <c r="F248" s="64"/>
      <c r="K248" s="22" t="e">
        <f t="shared" si="12"/>
        <v>#N/A</v>
      </c>
      <c r="L248" s="22" t="e">
        <f t="shared" si="15"/>
        <v>#N/A</v>
      </c>
      <c r="N248" s="23">
        <f t="shared" si="13"/>
        <v>0</v>
      </c>
    </row>
    <row r="249" spans="1:14" x14ac:dyDescent="0.4">
      <c r="A249" s="21" t="str">
        <f t="shared" si="14"/>
        <v/>
      </c>
      <c r="F249" s="64"/>
      <c r="K249" s="22" t="e">
        <f t="shared" si="12"/>
        <v>#N/A</v>
      </c>
      <c r="L249" s="22" t="e">
        <f t="shared" si="15"/>
        <v>#N/A</v>
      </c>
      <c r="N249" s="23">
        <f t="shared" si="13"/>
        <v>0</v>
      </c>
    </row>
    <row r="250" spans="1:14" x14ac:dyDescent="0.4">
      <c r="A250" s="21" t="str">
        <f t="shared" si="14"/>
        <v/>
      </c>
      <c r="F250" s="64"/>
      <c r="K250" s="22" t="e">
        <f t="shared" si="12"/>
        <v>#N/A</v>
      </c>
      <c r="L250" s="22" t="e">
        <f t="shared" si="15"/>
        <v>#N/A</v>
      </c>
      <c r="N250" s="23">
        <f t="shared" si="13"/>
        <v>0</v>
      </c>
    </row>
    <row r="251" spans="1:14" x14ac:dyDescent="0.4">
      <c r="A251" s="21" t="str">
        <f t="shared" si="14"/>
        <v/>
      </c>
      <c r="F251" s="64"/>
      <c r="K251" s="22" t="e">
        <f t="shared" si="12"/>
        <v>#N/A</v>
      </c>
      <c r="L251" s="22" t="e">
        <f t="shared" si="15"/>
        <v>#N/A</v>
      </c>
      <c r="N251" s="23">
        <f t="shared" si="13"/>
        <v>0</v>
      </c>
    </row>
    <row r="252" spans="1:14" x14ac:dyDescent="0.4">
      <c r="A252" s="21" t="str">
        <f t="shared" si="14"/>
        <v/>
      </c>
      <c r="F252" s="64"/>
      <c r="K252" s="22" t="e">
        <f t="shared" si="12"/>
        <v>#N/A</v>
      </c>
      <c r="L252" s="22" t="e">
        <f t="shared" si="15"/>
        <v>#N/A</v>
      </c>
      <c r="N252" s="23">
        <f t="shared" si="13"/>
        <v>0</v>
      </c>
    </row>
    <row r="253" spans="1:14" x14ac:dyDescent="0.4">
      <c r="A253" s="21" t="str">
        <f t="shared" si="14"/>
        <v/>
      </c>
      <c r="F253" s="64"/>
      <c r="K253" s="22" t="e">
        <f t="shared" si="12"/>
        <v>#N/A</v>
      </c>
      <c r="L253" s="22" t="e">
        <f t="shared" si="15"/>
        <v>#N/A</v>
      </c>
      <c r="N253" s="23">
        <f t="shared" si="13"/>
        <v>0</v>
      </c>
    </row>
    <row r="254" spans="1:14" x14ac:dyDescent="0.4">
      <c r="A254" s="21" t="str">
        <f t="shared" si="14"/>
        <v/>
      </c>
      <c r="F254" s="64"/>
      <c r="K254" s="22" t="e">
        <f t="shared" si="12"/>
        <v>#N/A</v>
      </c>
      <c r="L254" s="22" t="e">
        <f t="shared" si="15"/>
        <v>#N/A</v>
      </c>
      <c r="N254" s="23">
        <f t="shared" si="13"/>
        <v>0</v>
      </c>
    </row>
    <row r="255" spans="1:14" x14ac:dyDescent="0.4">
      <c r="A255" s="21" t="str">
        <f t="shared" si="14"/>
        <v/>
      </c>
      <c r="F255" s="64"/>
      <c r="K255" s="22" t="e">
        <f t="shared" si="12"/>
        <v>#N/A</v>
      </c>
      <c r="L255" s="22" t="e">
        <f t="shared" si="15"/>
        <v>#N/A</v>
      </c>
      <c r="N255" s="23">
        <f t="shared" si="13"/>
        <v>0</v>
      </c>
    </row>
    <row r="256" spans="1:14" x14ac:dyDescent="0.4">
      <c r="A256" s="21" t="str">
        <f t="shared" si="14"/>
        <v/>
      </c>
      <c r="F256" s="64"/>
      <c r="K256" s="22" t="e">
        <f t="shared" si="12"/>
        <v>#N/A</v>
      </c>
      <c r="L256" s="22" t="e">
        <f t="shared" si="15"/>
        <v>#N/A</v>
      </c>
      <c r="N256" s="23">
        <f t="shared" si="13"/>
        <v>0</v>
      </c>
    </row>
    <row r="257" spans="1:14" x14ac:dyDescent="0.4">
      <c r="A257" s="21" t="str">
        <f t="shared" si="14"/>
        <v/>
      </c>
      <c r="F257" s="64"/>
      <c r="K257" s="22" t="e">
        <f t="shared" si="12"/>
        <v>#N/A</v>
      </c>
      <c r="L257" s="22" t="e">
        <f t="shared" si="15"/>
        <v>#N/A</v>
      </c>
      <c r="N257" s="23">
        <f t="shared" si="13"/>
        <v>0</v>
      </c>
    </row>
    <row r="258" spans="1:14" x14ac:dyDescent="0.4">
      <c r="A258" s="21" t="str">
        <f t="shared" si="14"/>
        <v/>
      </c>
      <c r="F258" s="64"/>
      <c r="K258" s="22" t="e">
        <f t="shared" si="12"/>
        <v>#N/A</v>
      </c>
      <c r="L258" s="22" t="e">
        <f t="shared" si="15"/>
        <v>#N/A</v>
      </c>
      <c r="N258" s="23">
        <f t="shared" si="13"/>
        <v>0</v>
      </c>
    </row>
    <row r="259" spans="1:14" x14ac:dyDescent="0.4">
      <c r="A259" s="21" t="str">
        <f t="shared" si="14"/>
        <v/>
      </c>
      <c r="F259" s="64"/>
      <c r="K259" s="22" t="e">
        <f t="shared" ref="K259:K322" si="16">+VLOOKUP(H259,$P$2:$Q$10,2,0)</f>
        <v>#N/A</v>
      </c>
      <c r="L259" s="22" t="e">
        <f t="shared" si="15"/>
        <v>#N/A</v>
      </c>
      <c r="N259" s="23">
        <f t="shared" ref="N259:N322" si="17">COUNTIF(C:C,C259)</f>
        <v>0</v>
      </c>
    </row>
    <row r="260" spans="1:14" x14ac:dyDescent="0.4">
      <c r="A260" s="21" t="str">
        <f t="shared" ref="A260:A323" si="18">+B260&amp;C260</f>
        <v/>
      </c>
      <c r="F260" s="64"/>
      <c r="K260" s="22" t="e">
        <f t="shared" si="16"/>
        <v>#N/A</v>
      </c>
      <c r="L260" s="22" t="e">
        <f t="shared" ref="L260:L323" si="19">VLOOKUP(G260,$S$2:$T$6,2,0)</f>
        <v>#N/A</v>
      </c>
      <c r="N260" s="23">
        <f t="shared" si="17"/>
        <v>0</v>
      </c>
    </row>
    <row r="261" spans="1:14" x14ac:dyDescent="0.4">
      <c r="A261" s="21" t="str">
        <f t="shared" si="18"/>
        <v/>
      </c>
      <c r="F261" s="64"/>
      <c r="K261" s="22" t="e">
        <f t="shared" si="16"/>
        <v>#N/A</v>
      </c>
      <c r="L261" s="22" t="e">
        <f t="shared" si="19"/>
        <v>#N/A</v>
      </c>
      <c r="N261" s="23">
        <f t="shared" si="17"/>
        <v>0</v>
      </c>
    </row>
    <row r="262" spans="1:14" x14ac:dyDescent="0.4">
      <c r="A262" s="21" t="str">
        <f t="shared" si="18"/>
        <v/>
      </c>
      <c r="F262" s="64"/>
      <c r="K262" s="22" t="e">
        <f t="shared" si="16"/>
        <v>#N/A</v>
      </c>
      <c r="L262" s="22" t="e">
        <f t="shared" si="19"/>
        <v>#N/A</v>
      </c>
      <c r="N262" s="23">
        <f t="shared" si="17"/>
        <v>0</v>
      </c>
    </row>
    <row r="263" spans="1:14" x14ac:dyDescent="0.4">
      <c r="A263" s="21" t="str">
        <f t="shared" si="18"/>
        <v/>
      </c>
      <c r="F263" s="64"/>
      <c r="K263" s="22" t="e">
        <f t="shared" si="16"/>
        <v>#N/A</v>
      </c>
      <c r="L263" s="22" t="e">
        <f t="shared" si="19"/>
        <v>#N/A</v>
      </c>
      <c r="N263" s="23">
        <f t="shared" si="17"/>
        <v>0</v>
      </c>
    </row>
    <row r="264" spans="1:14" x14ac:dyDescent="0.4">
      <c r="A264" s="21" t="str">
        <f t="shared" si="18"/>
        <v/>
      </c>
      <c r="F264" s="64"/>
      <c r="K264" s="22" t="e">
        <f t="shared" si="16"/>
        <v>#N/A</v>
      </c>
      <c r="L264" s="22" t="e">
        <f t="shared" si="19"/>
        <v>#N/A</v>
      </c>
      <c r="N264" s="23">
        <f t="shared" si="17"/>
        <v>0</v>
      </c>
    </row>
    <row r="265" spans="1:14" x14ac:dyDescent="0.4">
      <c r="A265" s="21" t="str">
        <f t="shared" si="18"/>
        <v/>
      </c>
      <c r="F265" s="64"/>
      <c r="K265" s="22" t="e">
        <f t="shared" si="16"/>
        <v>#N/A</v>
      </c>
      <c r="L265" s="22" t="e">
        <f t="shared" si="19"/>
        <v>#N/A</v>
      </c>
      <c r="N265" s="23">
        <f t="shared" si="17"/>
        <v>0</v>
      </c>
    </row>
    <row r="266" spans="1:14" x14ac:dyDescent="0.4">
      <c r="A266" s="21" t="str">
        <f t="shared" si="18"/>
        <v/>
      </c>
      <c r="F266" s="64"/>
      <c r="K266" s="22" t="e">
        <f t="shared" si="16"/>
        <v>#N/A</v>
      </c>
      <c r="L266" s="22" t="e">
        <f t="shared" si="19"/>
        <v>#N/A</v>
      </c>
      <c r="N266" s="23">
        <f t="shared" si="17"/>
        <v>0</v>
      </c>
    </row>
    <row r="267" spans="1:14" x14ac:dyDescent="0.4">
      <c r="A267" s="21" t="str">
        <f t="shared" si="18"/>
        <v/>
      </c>
      <c r="F267" s="64"/>
      <c r="K267" s="22" t="e">
        <f t="shared" si="16"/>
        <v>#N/A</v>
      </c>
      <c r="L267" s="22" t="e">
        <f t="shared" si="19"/>
        <v>#N/A</v>
      </c>
      <c r="N267" s="23">
        <f t="shared" si="17"/>
        <v>0</v>
      </c>
    </row>
    <row r="268" spans="1:14" x14ac:dyDescent="0.4">
      <c r="A268" s="21" t="str">
        <f t="shared" si="18"/>
        <v/>
      </c>
      <c r="F268" s="64"/>
      <c r="K268" s="22" t="e">
        <f t="shared" si="16"/>
        <v>#N/A</v>
      </c>
      <c r="L268" s="22" t="e">
        <f t="shared" si="19"/>
        <v>#N/A</v>
      </c>
      <c r="N268" s="23">
        <f t="shared" si="17"/>
        <v>0</v>
      </c>
    </row>
    <row r="269" spans="1:14" x14ac:dyDescent="0.4">
      <c r="A269" s="21" t="str">
        <f t="shared" si="18"/>
        <v/>
      </c>
      <c r="F269" s="64"/>
      <c r="K269" s="22" t="e">
        <f t="shared" si="16"/>
        <v>#N/A</v>
      </c>
      <c r="L269" s="22" t="e">
        <f t="shared" si="19"/>
        <v>#N/A</v>
      </c>
      <c r="N269" s="23">
        <f t="shared" si="17"/>
        <v>0</v>
      </c>
    </row>
    <row r="270" spans="1:14" x14ac:dyDescent="0.4">
      <c r="A270" s="21" t="str">
        <f t="shared" si="18"/>
        <v/>
      </c>
      <c r="F270" s="64"/>
      <c r="K270" s="22" t="e">
        <f t="shared" si="16"/>
        <v>#N/A</v>
      </c>
      <c r="L270" s="22" t="e">
        <f t="shared" si="19"/>
        <v>#N/A</v>
      </c>
      <c r="N270" s="23">
        <f t="shared" si="17"/>
        <v>0</v>
      </c>
    </row>
    <row r="271" spans="1:14" x14ac:dyDescent="0.4">
      <c r="A271" s="21" t="str">
        <f t="shared" si="18"/>
        <v/>
      </c>
      <c r="F271" s="64"/>
      <c r="K271" s="22" t="e">
        <f t="shared" si="16"/>
        <v>#N/A</v>
      </c>
      <c r="L271" s="22" t="e">
        <f t="shared" si="19"/>
        <v>#N/A</v>
      </c>
      <c r="N271" s="23">
        <f t="shared" si="17"/>
        <v>0</v>
      </c>
    </row>
    <row r="272" spans="1:14" x14ac:dyDescent="0.4">
      <c r="A272" s="21" t="str">
        <f t="shared" si="18"/>
        <v/>
      </c>
      <c r="F272" s="64"/>
      <c r="K272" s="22" t="e">
        <f t="shared" si="16"/>
        <v>#N/A</v>
      </c>
      <c r="L272" s="22" t="e">
        <f t="shared" si="19"/>
        <v>#N/A</v>
      </c>
      <c r="N272" s="23">
        <f t="shared" si="17"/>
        <v>0</v>
      </c>
    </row>
    <row r="273" spans="1:14" x14ac:dyDescent="0.4">
      <c r="A273" s="21" t="str">
        <f t="shared" si="18"/>
        <v/>
      </c>
      <c r="F273" s="64"/>
      <c r="K273" s="22" t="e">
        <f t="shared" si="16"/>
        <v>#N/A</v>
      </c>
      <c r="L273" s="22" t="e">
        <f t="shared" si="19"/>
        <v>#N/A</v>
      </c>
      <c r="N273" s="23">
        <f t="shared" si="17"/>
        <v>0</v>
      </c>
    </row>
    <row r="274" spans="1:14" x14ac:dyDescent="0.4">
      <c r="A274" s="21" t="str">
        <f t="shared" si="18"/>
        <v/>
      </c>
      <c r="F274" s="64"/>
      <c r="K274" s="22" t="e">
        <f t="shared" si="16"/>
        <v>#N/A</v>
      </c>
      <c r="L274" s="22" t="e">
        <f t="shared" si="19"/>
        <v>#N/A</v>
      </c>
      <c r="N274" s="23">
        <f t="shared" si="17"/>
        <v>0</v>
      </c>
    </row>
    <row r="275" spans="1:14" x14ac:dyDescent="0.4">
      <c r="A275" s="21" t="str">
        <f t="shared" si="18"/>
        <v/>
      </c>
      <c r="F275" s="64"/>
      <c r="K275" s="22" t="e">
        <f t="shared" si="16"/>
        <v>#N/A</v>
      </c>
      <c r="L275" s="22" t="e">
        <f t="shared" si="19"/>
        <v>#N/A</v>
      </c>
      <c r="N275" s="23">
        <f t="shared" si="17"/>
        <v>0</v>
      </c>
    </row>
    <row r="276" spans="1:14" x14ac:dyDescent="0.4">
      <c r="A276" s="21" t="str">
        <f t="shared" si="18"/>
        <v/>
      </c>
      <c r="F276" s="64"/>
      <c r="K276" s="22" t="e">
        <f t="shared" si="16"/>
        <v>#N/A</v>
      </c>
      <c r="L276" s="22" t="e">
        <f t="shared" si="19"/>
        <v>#N/A</v>
      </c>
      <c r="N276" s="23">
        <f t="shared" si="17"/>
        <v>0</v>
      </c>
    </row>
    <row r="277" spans="1:14" x14ac:dyDescent="0.4">
      <c r="A277" s="21" t="str">
        <f t="shared" si="18"/>
        <v/>
      </c>
      <c r="F277" s="64"/>
      <c r="K277" s="22" t="e">
        <f t="shared" si="16"/>
        <v>#N/A</v>
      </c>
      <c r="L277" s="22" t="e">
        <f t="shared" si="19"/>
        <v>#N/A</v>
      </c>
      <c r="N277" s="23">
        <f t="shared" si="17"/>
        <v>0</v>
      </c>
    </row>
    <row r="278" spans="1:14" x14ac:dyDescent="0.4">
      <c r="A278" s="21" t="str">
        <f t="shared" si="18"/>
        <v/>
      </c>
      <c r="F278" s="64"/>
      <c r="K278" s="22" t="e">
        <f t="shared" si="16"/>
        <v>#N/A</v>
      </c>
      <c r="L278" s="22" t="e">
        <f t="shared" si="19"/>
        <v>#N/A</v>
      </c>
      <c r="N278" s="23">
        <f t="shared" si="17"/>
        <v>0</v>
      </c>
    </row>
    <row r="279" spans="1:14" x14ac:dyDescent="0.4">
      <c r="A279" s="21" t="str">
        <f t="shared" si="18"/>
        <v/>
      </c>
      <c r="F279" s="64"/>
      <c r="K279" s="22" t="e">
        <f t="shared" si="16"/>
        <v>#N/A</v>
      </c>
      <c r="L279" s="22" t="e">
        <f t="shared" si="19"/>
        <v>#N/A</v>
      </c>
      <c r="N279" s="23">
        <f t="shared" si="17"/>
        <v>0</v>
      </c>
    </row>
    <row r="280" spans="1:14" x14ac:dyDescent="0.4">
      <c r="A280" s="21" t="str">
        <f t="shared" si="18"/>
        <v/>
      </c>
      <c r="F280" s="64"/>
      <c r="K280" s="22" t="e">
        <f t="shared" si="16"/>
        <v>#N/A</v>
      </c>
      <c r="L280" s="22" t="e">
        <f t="shared" si="19"/>
        <v>#N/A</v>
      </c>
      <c r="N280" s="23">
        <f t="shared" si="17"/>
        <v>0</v>
      </c>
    </row>
    <row r="281" spans="1:14" x14ac:dyDescent="0.4">
      <c r="A281" s="21" t="str">
        <f t="shared" si="18"/>
        <v/>
      </c>
      <c r="F281" s="64"/>
      <c r="K281" s="22" t="e">
        <f t="shared" si="16"/>
        <v>#N/A</v>
      </c>
      <c r="L281" s="22" t="e">
        <f t="shared" si="19"/>
        <v>#N/A</v>
      </c>
      <c r="N281" s="23">
        <f t="shared" si="17"/>
        <v>0</v>
      </c>
    </row>
    <row r="282" spans="1:14" x14ac:dyDescent="0.4">
      <c r="A282" s="21" t="str">
        <f t="shared" si="18"/>
        <v/>
      </c>
      <c r="F282" s="64"/>
      <c r="K282" s="22" t="e">
        <f t="shared" si="16"/>
        <v>#N/A</v>
      </c>
      <c r="L282" s="22" t="e">
        <f t="shared" si="19"/>
        <v>#N/A</v>
      </c>
      <c r="N282" s="23">
        <f t="shared" si="17"/>
        <v>0</v>
      </c>
    </row>
    <row r="283" spans="1:14" x14ac:dyDescent="0.4">
      <c r="A283" s="21" t="str">
        <f t="shared" si="18"/>
        <v/>
      </c>
      <c r="F283" s="64"/>
      <c r="K283" s="22" t="e">
        <f t="shared" si="16"/>
        <v>#N/A</v>
      </c>
      <c r="L283" s="22" t="e">
        <f t="shared" si="19"/>
        <v>#N/A</v>
      </c>
      <c r="N283" s="23">
        <f t="shared" si="17"/>
        <v>0</v>
      </c>
    </row>
    <row r="284" spans="1:14" x14ac:dyDescent="0.4">
      <c r="A284" s="21" t="str">
        <f t="shared" si="18"/>
        <v/>
      </c>
      <c r="F284" s="64"/>
      <c r="K284" s="22" t="e">
        <f t="shared" si="16"/>
        <v>#N/A</v>
      </c>
      <c r="L284" s="22" t="e">
        <f t="shared" si="19"/>
        <v>#N/A</v>
      </c>
      <c r="N284" s="23">
        <f t="shared" si="17"/>
        <v>0</v>
      </c>
    </row>
    <row r="285" spans="1:14" x14ac:dyDescent="0.4">
      <c r="A285" s="21" t="str">
        <f t="shared" si="18"/>
        <v/>
      </c>
      <c r="F285" s="64"/>
      <c r="K285" s="22" t="e">
        <f t="shared" si="16"/>
        <v>#N/A</v>
      </c>
      <c r="L285" s="22" t="e">
        <f t="shared" si="19"/>
        <v>#N/A</v>
      </c>
      <c r="N285" s="23">
        <f t="shared" si="17"/>
        <v>0</v>
      </c>
    </row>
    <row r="286" spans="1:14" x14ac:dyDescent="0.4">
      <c r="A286" s="21" t="str">
        <f t="shared" si="18"/>
        <v/>
      </c>
      <c r="F286" s="64"/>
      <c r="K286" s="22" t="e">
        <f t="shared" si="16"/>
        <v>#N/A</v>
      </c>
      <c r="L286" s="22" t="e">
        <f t="shared" si="19"/>
        <v>#N/A</v>
      </c>
      <c r="N286" s="23">
        <f t="shared" si="17"/>
        <v>0</v>
      </c>
    </row>
    <row r="287" spans="1:14" x14ac:dyDescent="0.4">
      <c r="A287" s="21" t="str">
        <f t="shared" si="18"/>
        <v/>
      </c>
      <c r="F287" s="64"/>
      <c r="K287" s="22" t="e">
        <f t="shared" si="16"/>
        <v>#N/A</v>
      </c>
      <c r="L287" s="22" t="e">
        <f t="shared" si="19"/>
        <v>#N/A</v>
      </c>
      <c r="N287" s="23">
        <f t="shared" si="17"/>
        <v>0</v>
      </c>
    </row>
    <row r="288" spans="1:14" x14ac:dyDescent="0.4">
      <c r="A288" s="21" t="str">
        <f t="shared" si="18"/>
        <v/>
      </c>
      <c r="F288" s="64"/>
      <c r="K288" s="22" t="e">
        <f t="shared" si="16"/>
        <v>#N/A</v>
      </c>
      <c r="L288" s="22" t="e">
        <f t="shared" si="19"/>
        <v>#N/A</v>
      </c>
      <c r="N288" s="23">
        <f t="shared" si="17"/>
        <v>0</v>
      </c>
    </row>
    <row r="289" spans="1:14" x14ac:dyDescent="0.4">
      <c r="A289" s="21" t="str">
        <f t="shared" si="18"/>
        <v/>
      </c>
      <c r="F289" s="64"/>
      <c r="K289" s="22" t="e">
        <f t="shared" si="16"/>
        <v>#N/A</v>
      </c>
      <c r="L289" s="22" t="e">
        <f t="shared" si="19"/>
        <v>#N/A</v>
      </c>
      <c r="N289" s="23">
        <f t="shared" si="17"/>
        <v>0</v>
      </c>
    </row>
    <row r="290" spans="1:14" x14ac:dyDescent="0.4">
      <c r="A290" s="21" t="str">
        <f t="shared" si="18"/>
        <v/>
      </c>
      <c r="F290" s="64"/>
      <c r="K290" s="22" t="e">
        <f t="shared" si="16"/>
        <v>#N/A</v>
      </c>
      <c r="L290" s="22" t="e">
        <f t="shared" si="19"/>
        <v>#N/A</v>
      </c>
      <c r="N290" s="23">
        <f t="shared" si="17"/>
        <v>0</v>
      </c>
    </row>
    <row r="291" spans="1:14" x14ac:dyDescent="0.4">
      <c r="A291" s="21" t="str">
        <f t="shared" si="18"/>
        <v/>
      </c>
      <c r="F291" s="64"/>
      <c r="K291" s="22" t="e">
        <f t="shared" si="16"/>
        <v>#N/A</v>
      </c>
      <c r="L291" s="22" t="e">
        <f t="shared" si="19"/>
        <v>#N/A</v>
      </c>
      <c r="N291" s="23">
        <f t="shared" si="17"/>
        <v>0</v>
      </c>
    </row>
    <row r="292" spans="1:14" x14ac:dyDescent="0.4">
      <c r="A292" s="21" t="str">
        <f t="shared" si="18"/>
        <v/>
      </c>
      <c r="F292" s="64"/>
      <c r="K292" s="22" t="e">
        <f t="shared" si="16"/>
        <v>#N/A</v>
      </c>
      <c r="L292" s="22" t="e">
        <f t="shared" si="19"/>
        <v>#N/A</v>
      </c>
      <c r="N292" s="23">
        <f t="shared" si="17"/>
        <v>0</v>
      </c>
    </row>
    <row r="293" spans="1:14" x14ac:dyDescent="0.4">
      <c r="A293" s="21" t="str">
        <f t="shared" si="18"/>
        <v/>
      </c>
      <c r="F293" s="64"/>
      <c r="K293" s="22" t="e">
        <f t="shared" si="16"/>
        <v>#N/A</v>
      </c>
      <c r="L293" s="22" t="e">
        <f t="shared" si="19"/>
        <v>#N/A</v>
      </c>
      <c r="N293" s="23">
        <f t="shared" si="17"/>
        <v>0</v>
      </c>
    </row>
    <row r="294" spans="1:14" x14ac:dyDescent="0.4">
      <c r="A294" s="21" t="str">
        <f t="shared" si="18"/>
        <v/>
      </c>
      <c r="F294" s="64"/>
      <c r="K294" s="22" t="e">
        <f t="shared" si="16"/>
        <v>#N/A</v>
      </c>
      <c r="L294" s="22" t="e">
        <f t="shared" si="19"/>
        <v>#N/A</v>
      </c>
      <c r="N294" s="23">
        <f t="shared" si="17"/>
        <v>0</v>
      </c>
    </row>
    <row r="295" spans="1:14" x14ac:dyDescent="0.4">
      <c r="A295" s="21" t="str">
        <f t="shared" si="18"/>
        <v/>
      </c>
      <c r="F295" s="64"/>
      <c r="K295" s="22" t="e">
        <f t="shared" si="16"/>
        <v>#N/A</v>
      </c>
      <c r="L295" s="22" t="e">
        <f t="shared" si="19"/>
        <v>#N/A</v>
      </c>
      <c r="N295" s="23">
        <f t="shared" si="17"/>
        <v>0</v>
      </c>
    </row>
    <row r="296" spans="1:14" x14ac:dyDescent="0.4">
      <c r="A296" s="21" t="str">
        <f t="shared" si="18"/>
        <v/>
      </c>
      <c r="F296" s="64"/>
      <c r="K296" s="22" t="e">
        <f t="shared" si="16"/>
        <v>#N/A</v>
      </c>
      <c r="L296" s="22" t="e">
        <f t="shared" si="19"/>
        <v>#N/A</v>
      </c>
      <c r="N296" s="23">
        <f t="shared" si="17"/>
        <v>0</v>
      </c>
    </row>
    <row r="297" spans="1:14" x14ac:dyDescent="0.4">
      <c r="A297" s="21" t="str">
        <f t="shared" si="18"/>
        <v/>
      </c>
      <c r="B297" s="24"/>
      <c r="C297" s="24"/>
      <c r="D297" s="24"/>
      <c r="E297" s="67"/>
      <c r="F297" s="24"/>
      <c r="G297" s="24"/>
      <c r="H297" s="24"/>
      <c r="I297" s="68"/>
      <c r="J297" s="79"/>
      <c r="K297" s="22" t="e">
        <f t="shared" si="16"/>
        <v>#N/A</v>
      </c>
      <c r="L297" s="22" t="e">
        <f t="shared" si="19"/>
        <v>#N/A</v>
      </c>
      <c r="N297" s="26">
        <f t="shared" si="17"/>
        <v>0</v>
      </c>
    </row>
    <row r="298" spans="1:14" x14ac:dyDescent="0.4">
      <c r="A298" s="21" t="str">
        <f t="shared" si="18"/>
        <v/>
      </c>
      <c r="J298" s="80"/>
      <c r="K298" s="22" t="e">
        <f t="shared" si="16"/>
        <v>#N/A</v>
      </c>
      <c r="L298" s="22" t="e">
        <f t="shared" si="19"/>
        <v>#N/A</v>
      </c>
      <c r="N298" s="26">
        <f t="shared" si="17"/>
        <v>0</v>
      </c>
    </row>
    <row r="299" spans="1:14" x14ac:dyDescent="0.4">
      <c r="A299" s="21" t="str">
        <f t="shared" si="18"/>
        <v/>
      </c>
      <c r="J299" s="80"/>
      <c r="K299" s="22" t="e">
        <f t="shared" si="16"/>
        <v>#N/A</v>
      </c>
      <c r="L299" s="22" t="e">
        <f t="shared" si="19"/>
        <v>#N/A</v>
      </c>
      <c r="N299" s="26">
        <f t="shared" si="17"/>
        <v>0</v>
      </c>
    </row>
    <row r="300" spans="1:14" s="26" customFormat="1" x14ac:dyDescent="0.4">
      <c r="A300" s="66" t="str">
        <f t="shared" si="18"/>
        <v/>
      </c>
      <c r="B300" s="23"/>
      <c r="C300" s="23"/>
      <c r="D300" s="23"/>
      <c r="E300" s="59"/>
      <c r="F300" s="23"/>
      <c r="G300" s="23"/>
      <c r="H300" s="23"/>
      <c r="I300"/>
      <c r="J300" s="80"/>
      <c r="K300" s="22" t="e">
        <f t="shared" si="16"/>
        <v>#N/A</v>
      </c>
      <c r="L300" s="22" t="e">
        <f t="shared" si="19"/>
        <v>#N/A</v>
      </c>
      <c r="M300" s="67"/>
      <c r="N300" s="26">
        <f t="shared" si="17"/>
        <v>0</v>
      </c>
    </row>
    <row r="301" spans="1:14" x14ac:dyDescent="0.4">
      <c r="A301" s="66" t="str">
        <f t="shared" si="18"/>
        <v/>
      </c>
      <c r="J301" s="80"/>
      <c r="K301" s="22" t="e">
        <f t="shared" si="16"/>
        <v>#N/A</v>
      </c>
      <c r="L301" s="22" t="e">
        <f t="shared" si="19"/>
        <v>#N/A</v>
      </c>
      <c r="N301" s="26">
        <f t="shared" si="17"/>
        <v>0</v>
      </c>
    </row>
    <row r="302" spans="1:14" x14ac:dyDescent="0.4">
      <c r="A302" s="66" t="str">
        <f t="shared" si="18"/>
        <v/>
      </c>
      <c r="J302" s="80"/>
      <c r="K302" s="22" t="e">
        <f t="shared" si="16"/>
        <v>#N/A</v>
      </c>
      <c r="L302" s="22" t="e">
        <f t="shared" si="19"/>
        <v>#N/A</v>
      </c>
      <c r="N302" s="26">
        <f t="shared" si="17"/>
        <v>0</v>
      </c>
    </row>
    <row r="303" spans="1:14" x14ac:dyDescent="0.4">
      <c r="A303" s="66" t="str">
        <f t="shared" si="18"/>
        <v/>
      </c>
      <c r="J303" s="80"/>
      <c r="K303" s="22" t="e">
        <f t="shared" si="16"/>
        <v>#N/A</v>
      </c>
      <c r="L303" s="22" t="e">
        <f t="shared" si="19"/>
        <v>#N/A</v>
      </c>
      <c r="N303" s="26">
        <f t="shared" si="17"/>
        <v>0</v>
      </c>
    </row>
    <row r="304" spans="1:14" x14ac:dyDescent="0.4">
      <c r="A304" s="66" t="str">
        <f t="shared" si="18"/>
        <v/>
      </c>
      <c r="J304" s="80"/>
      <c r="K304" s="22" t="e">
        <f t="shared" si="16"/>
        <v>#N/A</v>
      </c>
      <c r="L304" s="22" t="e">
        <f t="shared" si="19"/>
        <v>#N/A</v>
      </c>
      <c r="N304" s="26">
        <f t="shared" si="17"/>
        <v>0</v>
      </c>
    </row>
    <row r="305" spans="1:14" x14ac:dyDescent="0.4">
      <c r="A305" s="66" t="str">
        <f t="shared" si="18"/>
        <v/>
      </c>
      <c r="J305" s="80"/>
      <c r="K305" s="22" t="e">
        <f t="shared" si="16"/>
        <v>#N/A</v>
      </c>
      <c r="L305" s="22" t="e">
        <f t="shared" si="19"/>
        <v>#N/A</v>
      </c>
      <c r="N305" s="26">
        <f t="shared" si="17"/>
        <v>0</v>
      </c>
    </row>
    <row r="306" spans="1:14" x14ac:dyDescent="0.4">
      <c r="A306" s="66" t="str">
        <f t="shared" si="18"/>
        <v/>
      </c>
      <c r="J306" s="80"/>
      <c r="K306" s="22" t="e">
        <f t="shared" si="16"/>
        <v>#N/A</v>
      </c>
      <c r="L306" s="22" t="e">
        <f t="shared" si="19"/>
        <v>#N/A</v>
      </c>
      <c r="N306" s="26">
        <f t="shared" si="17"/>
        <v>0</v>
      </c>
    </row>
    <row r="307" spans="1:14" x14ac:dyDescent="0.4">
      <c r="A307" s="66" t="str">
        <f t="shared" si="18"/>
        <v/>
      </c>
      <c r="J307" s="80"/>
      <c r="K307" s="22" t="e">
        <f t="shared" si="16"/>
        <v>#N/A</v>
      </c>
      <c r="L307" s="22" t="e">
        <f t="shared" si="19"/>
        <v>#N/A</v>
      </c>
      <c r="N307" s="26">
        <f t="shared" si="17"/>
        <v>0</v>
      </c>
    </row>
    <row r="308" spans="1:14" x14ac:dyDescent="0.4">
      <c r="A308" s="66" t="str">
        <f t="shared" si="18"/>
        <v/>
      </c>
      <c r="J308" s="80"/>
      <c r="K308" s="22" t="e">
        <f t="shared" si="16"/>
        <v>#N/A</v>
      </c>
      <c r="L308" s="22" t="e">
        <f t="shared" si="19"/>
        <v>#N/A</v>
      </c>
      <c r="N308" s="26">
        <f t="shared" si="17"/>
        <v>0</v>
      </c>
    </row>
    <row r="309" spans="1:14" x14ac:dyDescent="0.4">
      <c r="A309" s="66" t="str">
        <f t="shared" si="18"/>
        <v/>
      </c>
      <c r="J309" s="80"/>
      <c r="K309" s="22" t="e">
        <f t="shared" si="16"/>
        <v>#N/A</v>
      </c>
      <c r="L309" s="22" t="e">
        <f t="shared" si="19"/>
        <v>#N/A</v>
      </c>
      <c r="N309" s="26">
        <f t="shared" si="17"/>
        <v>0</v>
      </c>
    </row>
    <row r="310" spans="1:14" x14ac:dyDescent="0.4">
      <c r="A310" s="66" t="str">
        <f t="shared" si="18"/>
        <v/>
      </c>
      <c r="J310" s="80"/>
      <c r="K310" s="22" t="e">
        <f t="shared" si="16"/>
        <v>#N/A</v>
      </c>
      <c r="L310" s="22" t="e">
        <f t="shared" si="19"/>
        <v>#N/A</v>
      </c>
      <c r="N310" s="26">
        <f t="shared" si="17"/>
        <v>0</v>
      </c>
    </row>
    <row r="311" spans="1:14" x14ac:dyDescent="0.4">
      <c r="A311" s="66" t="str">
        <f t="shared" si="18"/>
        <v/>
      </c>
      <c r="J311" s="80"/>
      <c r="K311" s="22" t="e">
        <f t="shared" si="16"/>
        <v>#N/A</v>
      </c>
      <c r="L311" s="22" t="e">
        <f t="shared" si="19"/>
        <v>#N/A</v>
      </c>
      <c r="N311" s="26">
        <f t="shared" si="17"/>
        <v>0</v>
      </c>
    </row>
    <row r="312" spans="1:14" x14ac:dyDescent="0.4">
      <c r="A312" s="66" t="str">
        <f t="shared" si="18"/>
        <v/>
      </c>
      <c r="J312" s="80"/>
      <c r="K312" s="22" t="e">
        <f t="shared" si="16"/>
        <v>#N/A</v>
      </c>
      <c r="L312" s="22" t="e">
        <f t="shared" si="19"/>
        <v>#N/A</v>
      </c>
      <c r="N312" s="26">
        <f t="shared" si="17"/>
        <v>0</v>
      </c>
    </row>
    <row r="313" spans="1:14" x14ac:dyDescent="0.4">
      <c r="A313" s="66" t="str">
        <f t="shared" si="18"/>
        <v/>
      </c>
      <c r="J313" s="80"/>
      <c r="K313" s="22" t="e">
        <f t="shared" si="16"/>
        <v>#N/A</v>
      </c>
      <c r="L313" s="22" t="e">
        <f t="shared" si="19"/>
        <v>#N/A</v>
      </c>
      <c r="N313" s="26">
        <f t="shared" si="17"/>
        <v>0</v>
      </c>
    </row>
    <row r="314" spans="1:14" x14ac:dyDescent="0.4">
      <c r="A314" s="66" t="str">
        <f t="shared" si="18"/>
        <v/>
      </c>
      <c r="J314" s="80"/>
      <c r="K314" s="22" t="e">
        <f t="shared" si="16"/>
        <v>#N/A</v>
      </c>
      <c r="L314" s="22" t="e">
        <f t="shared" si="19"/>
        <v>#N/A</v>
      </c>
      <c r="N314" s="26">
        <f t="shared" si="17"/>
        <v>0</v>
      </c>
    </row>
    <row r="315" spans="1:14" x14ac:dyDescent="0.4">
      <c r="A315" s="66" t="str">
        <f t="shared" si="18"/>
        <v/>
      </c>
      <c r="J315" s="80"/>
      <c r="K315" s="22" t="e">
        <f t="shared" si="16"/>
        <v>#N/A</v>
      </c>
      <c r="L315" s="22" t="e">
        <f t="shared" si="19"/>
        <v>#N/A</v>
      </c>
      <c r="N315" s="26">
        <f t="shared" si="17"/>
        <v>0</v>
      </c>
    </row>
    <row r="316" spans="1:14" x14ac:dyDescent="0.4">
      <c r="A316" s="66" t="str">
        <f t="shared" si="18"/>
        <v/>
      </c>
      <c r="J316" s="80"/>
      <c r="K316" s="22" t="e">
        <f t="shared" si="16"/>
        <v>#N/A</v>
      </c>
      <c r="L316" s="22" t="e">
        <f t="shared" si="19"/>
        <v>#N/A</v>
      </c>
      <c r="N316" s="26">
        <f t="shared" si="17"/>
        <v>0</v>
      </c>
    </row>
    <row r="317" spans="1:14" x14ac:dyDescent="0.4">
      <c r="A317" s="66" t="str">
        <f t="shared" si="18"/>
        <v/>
      </c>
      <c r="J317" s="80"/>
      <c r="K317" s="22" t="e">
        <f t="shared" si="16"/>
        <v>#N/A</v>
      </c>
      <c r="L317" s="22" t="e">
        <f t="shared" si="19"/>
        <v>#N/A</v>
      </c>
      <c r="N317" s="26">
        <f t="shared" si="17"/>
        <v>0</v>
      </c>
    </row>
    <row r="318" spans="1:14" x14ac:dyDescent="0.4">
      <c r="A318" s="66" t="str">
        <f t="shared" si="18"/>
        <v/>
      </c>
      <c r="J318" s="80"/>
      <c r="K318" s="22" t="e">
        <f t="shared" si="16"/>
        <v>#N/A</v>
      </c>
      <c r="L318" s="22" t="e">
        <f t="shared" si="19"/>
        <v>#N/A</v>
      </c>
      <c r="N318" s="26">
        <f t="shared" si="17"/>
        <v>0</v>
      </c>
    </row>
    <row r="319" spans="1:14" x14ac:dyDescent="0.4">
      <c r="A319" s="66" t="str">
        <f t="shared" si="18"/>
        <v/>
      </c>
      <c r="J319" s="80"/>
      <c r="K319" s="22" t="e">
        <f t="shared" si="16"/>
        <v>#N/A</v>
      </c>
      <c r="L319" s="22" t="e">
        <f t="shared" si="19"/>
        <v>#N/A</v>
      </c>
      <c r="N319" s="26">
        <f t="shared" si="17"/>
        <v>0</v>
      </c>
    </row>
    <row r="320" spans="1:14" x14ac:dyDescent="0.4">
      <c r="A320" s="66" t="str">
        <f t="shared" si="18"/>
        <v/>
      </c>
      <c r="J320" s="80"/>
      <c r="K320" s="22" t="e">
        <f t="shared" si="16"/>
        <v>#N/A</v>
      </c>
      <c r="L320" s="22" t="e">
        <f t="shared" si="19"/>
        <v>#N/A</v>
      </c>
      <c r="N320" s="26">
        <f t="shared" si="17"/>
        <v>0</v>
      </c>
    </row>
    <row r="321" spans="1:14" x14ac:dyDescent="0.4">
      <c r="A321" s="66" t="str">
        <f t="shared" si="18"/>
        <v/>
      </c>
      <c r="J321" s="80"/>
      <c r="K321" s="22" t="e">
        <f t="shared" si="16"/>
        <v>#N/A</v>
      </c>
      <c r="L321" s="22" t="e">
        <f t="shared" si="19"/>
        <v>#N/A</v>
      </c>
      <c r="N321" s="26">
        <f t="shared" si="17"/>
        <v>0</v>
      </c>
    </row>
    <row r="322" spans="1:14" x14ac:dyDescent="0.4">
      <c r="A322" s="66" t="str">
        <f t="shared" si="18"/>
        <v/>
      </c>
      <c r="J322" s="80"/>
      <c r="K322" s="22" t="e">
        <f t="shared" si="16"/>
        <v>#N/A</v>
      </c>
      <c r="L322" s="22" t="e">
        <f t="shared" si="19"/>
        <v>#N/A</v>
      </c>
      <c r="N322" s="26">
        <f t="shared" si="17"/>
        <v>0</v>
      </c>
    </row>
    <row r="323" spans="1:14" x14ac:dyDescent="0.4">
      <c r="A323" s="66" t="str">
        <f t="shared" si="18"/>
        <v/>
      </c>
      <c r="J323" s="80"/>
      <c r="K323" s="22" t="e">
        <f t="shared" ref="K323:K345" si="20">+VLOOKUP(H323,$P$2:$Q$10,2,0)</f>
        <v>#N/A</v>
      </c>
      <c r="L323" s="22" t="e">
        <f t="shared" si="19"/>
        <v>#N/A</v>
      </c>
      <c r="N323" s="26">
        <f t="shared" ref="N323:N345" si="21">COUNTIF(C:C,C323)</f>
        <v>0</v>
      </c>
    </row>
    <row r="324" spans="1:14" x14ac:dyDescent="0.4">
      <c r="A324" s="66" t="str">
        <f t="shared" ref="A324:A348" si="22">+B324&amp;C324</f>
        <v/>
      </c>
      <c r="J324" s="80"/>
      <c r="K324" s="22" t="e">
        <f t="shared" si="20"/>
        <v>#N/A</v>
      </c>
      <c r="L324" s="22" t="e">
        <f t="shared" ref="L324:L345" si="23">VLOOKUP(G324,$S$2:$T$6,2,0)</f>
        <v>#N/A</v>
      </c>
      <c r="N324" s="26">
        <f t="shared" si="21"/>
        <v>0</v>
      </c>
    </row>
    <row r="325" spans="1:14" x14ac:dyDescent="0.4">
      <c r="A325" s="66" t="str">
        <f t="shared" si="22"/>
        <v/>
      </c>
      <c r="J325" s="80"/>
      <c r="K325" s="22" t="e">
        <f t="shared" si="20"/>
        <v>#N/A</v>
      </c>
      <c r="L325" s="22" t="e">
        <f t="shared" si="23"/>
        <v>#N/A</v>
      </c>
      <c r="N325" s="26">
        <f t="shared" si="21"/>
        <v>0</v>
      </c>
    </row>
    <row r="326" spans="1:14" x14ac:dyDescent="0.4">
      <c r="A326" s="66" t="str">
        <f t="shared" si="22"/>
        <v/>
      </c>
      <c r="J326" s="80"/>
      <c r="K326" s="22" t="e">
        <f t="shared" si="20"/>
        <v>#N/A</v>
      </c>
      <c r="L326" s="22" t="e">
        <f t="shared" si="23"/>
        <v>#N/A</v>
      </c>
      <c r="N326" s="26">
        <f t="shared" si="21"/>
        <v>0</v>
      </c>
    </row>
    <row r="327" spans="1:14" x14ac:dyDescent="0.4">
      <c r="A327" s="66" t="str">
        <f t="shared" si="22"/>
        <v/>
      </c>
      <c r="J327" s="80"/>
      <c r="K327" s="22" t="e">
        <f t="shared" si="20"/>
        <v>#N/A</v>
      </c>
      <c r="L327" s="22" t="e">
        <f t="shared" si="23"/>
        <v>#N/A</v>
      </c>
      <c r="N327" s="26">
        <f t="shared" si="21"/>
        <v>0</v>
      </c>
    </row>
    <row r="328" spans="1:14" x14ac:dyDescent="0.4">
      <c r="A328" s="66" t="str">
        <f t="shared" si="22"/>
        <v/>
      </c>
      <c r="J328" s="80"/>
      <c r="K328" s="22" t="e">
        <f t="shared" si="20"/>
        <v>#N/A</v>
      </c>
      <c r="L328" s="22" t="e">
        <f t="shared" si="23"/>
        <v>#N/A</v>
      </c>
      <c r="N328" s="26">
        <f t="shared" si="21"/>
        <v>0</v>
      </c>
    </row>
    <row r="329" spans="1:14" x14ac:dyDescent="0.4">
      <c r="A329" s="66" t="str">
        <f t="shared" si="22"/>
        <v/>
      </c>
      <c r="J329" s="80"/>
      <c r="K329" s="22" t="e">
        <f t="shared" si="20"/>
        <v>#N/A</v>
      </c>
      <c r="L329" s="22" t="e">
        <f t="shared" si="23"/>
        <v>#N/A</v>
      </c>
      <c r="N329" s="26">
        <f t="shared" si="21"/>
        <v>0</v>
      </c>
    </row>
    <row r="330" spans="1:14" x14ac:dyDescent="0.4">
      <c r="A330" s="66" t="str">
        <f t="shared" si="22"/>
        <v/>
      </c>
      <c r="J330" s="80"/>
      <c r="K330" s="22" t="e">
        <f t="shared" si="20"/>
        <v>#N/A</v>
      </c>
      <c r="L330" s="22" t="e">
        <f t="shared" si="23"/>
        <v>#N/A</v>
      </c>
      <c r="N330" s="26">
        <f t="shared" si="21"/>
        <v>0</v>
      </c>
    </row>
    <row r="331" spans="1:14" x14ac:dyDescent="0.4">
      <c r="A331" s="66" t="str">
        <f t="shared" si="22"/>
        <v/>
      </c>
      <c r="J331" s="80"/>
      <c r="K331" s="22" t="e">
        <f t="shared" si="20"/>
        <v>#N/A</v>
      </c>
      <c r="L331" s="22" t="e">
        <f t="shared" si="23"/>
        <v>#N/A</v>
      </c>
      <c r="N331" s="26">
        <f t="shared" si="21"/>
        <v>0</v>
      </c>
    </row>
    <row r="332" spans="1:14" x14ac:dyDescent="0.4">
      <c r="A332" s="66" t="str">
        <f t="shared" si="22"/>
        <v/>
      </c>
      <c r="J332" s="80"/>
      <c r="K332" s="22" t="e">
        <f t="shared" si="20"/>
        <v>#N/A</v>
      </c>
      <c r="L332" s="22" t="e">
        <f t="shared" si="23"/>
        <v>#N/A</v>
      </c>
      <c r="N332" s="26">
        <f t="shared" si="21"/>
        <v>0</v>
      </c>
    </row>
    <row r="333" spans="1:14" x14ac:dyDescent="0.4">
      <c r="A333" s="66" t="str">
        <f t="shared" si="22"/>
        <v/>
      </c>
      <c r="J333" s="80"/>
      <c r="K333" s="22" t="e">
        <f t="shared" si="20"/>
        <v>#N/A</v>
      </c>
      <c r="L333" s="22" t="e">
        <f t="shared" si="23"/>
        <v>#N/A</v>
      </c>
      <c r="N333" s="26">
        <f t="shared" si="21"/>
        <v>0</v>
      </c>
    </row>
    <row r="334" spans="1:14" x14ac:dyDescent="0.4">
      <c r="A334" s="66" t="str">
        <f t="shared" si="22"/>
        <v/>
      </c>
      <c r="J334" s="80"/>
      <c r="K334" s="22" t="e">
        <f t="shared" si="20"/>
        <v>#N/A</v>
      </c>
      <c r="L334" s="22" t="e">
        <f t="shared" si="23"/>
        <v>#N/A</v>
      </c>
      <c r="N334" s="26">
        <f t="shared" si="21"/>
        <v>0</v>
      </c>
    </row>
    <row r="335" spans="1:14" x14ac:dyDescent="0.4">
      <c r="A335" s="66" t="str">
        <f t="shared" si="22"/>
        <v/>
      </c>
      <c r="J335" s="80"/>
      <c r="K335" s="22" t="e">
        <f t="shared" si="20"/>
        <v>#N/A</v>
      </c>
      <c r="L335" s="22" t="e">
        <f t="shared" si="23"/>
        <v>#N/A</v>
      </c>
      <c r="N335" s="26">
        <f t="shared" si="21"/>
        <v>0</v>
      </c>
    </row>
    <row r="336" spans="1:14" x14ac:dyDescent="0.4">
      <c r="A336" s="66" t="str">
        <f t="shared" si="22"/>
        <v/>
      </c>
      <c r="J336" s="80"/>
      <c r="K336" s="22" t="e">
        <f t="shared" si="20"/>
        <v>#N/A</v>
      </c>
      <c r="L336" s="22" t="e">
        <f t="shared" si="23"/>
        <v>#N/A</v>
      </c>
      <c r="N336" s="26">
        <f t="shared" si="21"/>
        <v>0</v>
      </c>
    </row>
    <row r="337" spans="1:14" x14ac:dyDescent="0.4">
      <c r="A337" s="66" t="str">
        <f t="shared" si="22"/>
        <v/>
      </c>
      <c r="J337" s="80"/>
      <c r="K337" s="22" t="e">
        <f t="shared" si="20"/>
        <v>#N/A</v>
      </c>
      <c r="L337" s="22" t="e">
        <f t="shared" si="23"/>
        <v>#N/A</v>
      </c>
      <c r="N337" s="26">
        <f t="shared" si="21"/>
        <v>0</v>
      </c>
    </row>
    <row r="338" spans="1:14" x14ac:dyDescent="0.4">
      <c r="A338" s="66" t="str">
        <f t="shared" si="22"/>
        <v/>
      </c>
      <c r="J338" s="80"/>
      <c r="K338" s="22" t="e">
        <f t="shared" si="20"/>
        <v>#N/A</v>
      </c>
      <c r="L338" s="22" t="e">
        <f t="shared" si="23"/>
        <v>#N/A</v>
      </c>
      <c r="N338" s="26">
        <f t="shared" si="21"/>
        <v>0</v>
      </c>
    </row>
    <row r="339" spans="1:14" x14ac:dyDescent="0.4">
      <c r="A339" s="66" t="str">
        <f t="shared" si="22"/>
        <v/>
      </c>
      <c r="J339" s="80"/>
      <c r="K339" s="22" t="e">
        <f t="shared" si="20"/>
        <v>#N/A</v>
      </c>
      <c r="L339" s="22" t="e">
        <f t="shared" si="23"/>
        <v>#N/A</v>
      </c>
      <c r="N339" s="26">
        <f t="shared" si="21"/>
        <v>0</v>
      </c>
    </row>
    <row r="340" spans="1:14" x14ac:dyDescent="0.4">
      <c r="A340" s="66" t="str">
        <f t="shared" si="22"/>
        <v/>
      </c>
      <c r="J340" s="80"/>
      <c r="K340" s="22" t="e">
        <f t="shared" si="20"/>
        <v>#N/A</v>
      </c>
      <c r="L340" s="22" t="e">
        <f t="shared" si="23"/>
        <v>#N/A</v>
      </c>
      <c r="N340" s="26">
        <f t="shared" si="21"/>
        <v>0</v>
      </c>
    </row>
    <row r="341" spans="1:14" x14ac:dyDescent="0.4">
      <c r="A341" s="66" t="str">
        <f t="shared" si="22"/>
        <v/>
      </c>
      <c r="J341" s="80"/>
      <c r="K341" s="22" t="e">
        <f t="shared" si="20"/>
        <v>#N/A</v>
      </c>
      <c r="L341" s="22" t="e">
        <f t="shared" si="23"/>
        <v>#N/A</v>
      </c>
      <c r="N341" s="26">
        <f t="shared" si="21"/>
        <v>0</v>
      </c>
    </row>
    <row r="342" spans="1:14" x14ac:dyDescent="0.4">
      <c r="A342" s="66" t="str">
        <f t="shared" si="22"/>
        <v/>
      </c>
      <c r="J342" s="80"/>
      <c r="K342" s="22" t="e">
        <f t="shared" si="20"/>
        <v>#N/A</v>
      </c>
      <c r="L342" s="22" t="e">
        <f t="shared" si="23"/>
        <v>#N/A</v>
      </c>
      <c r="N342" s="26">
        <f t="shared" si="21"/>
        <v>0</v>
      </c>
    </row>
    <row r="343" spans="1:14" x14ac:dyDescent="0.4">
      <c r="A343" s="66" t="str">
        <f t="shared" si="22"/>
        <v/>
      </c>
      <c r="J343" s="80"/>
      <c r="K343" s="22" t="e">
        <f t="shared" si="20"/>
        <v>#N/A</v>
      </c>
      <c r="L343" s="22" t="e">
        <f t="shared" si="23"/>
        <v>#N/A</v>
      </c>
      <c r="N343" s="26">
        <f t="shared" si="21"/>
        <v>0</v>
      </c>
    </row>
    <row r="344" spans="1:14" x14ac:dyDescent="0.4">
      <c r="A344" s="66" t="str">
        <f t="shared" si="22"/>
        <v/>
      </c>
      <c r="K344" s="22" t="e">
        <f t="shared" si="20"/>
        <v>#N/A</v>
      </c>
      <c r="L344" s="22" t="e">
        <f t="shared" si="23"/>
        <v>#N/A</v>
      </c>
      <c r="N344" s="26">
        <f t="shared" si="21"/>
        <v>0</v>
      </c>
    </row>
    <row r="345" spans="1:14" x14ac:dyDescent="0.4">
      <c r="A345" s="66" t="str">
        <f t="shared" si="22"/>
        <v/>
      </c>
      <c r="K345" s="22" t="e">
        <f t="shared" si="20"/>
        <v>#N/A</v>
      </c>
      <c r="L345" s="22" t="e">
        <f t="shared" si="23"/>
        <v>#N/A</v>
      </c>
      <c r="N345" s="26">
        <f t="shared" si="21"/>
        <v>0</v>
      </c>
    </row>
    <row r="346" spans="1:14" x14ac:dyDescent="0.4">
      <c r="A346" s="66" t="str">
        <f t="shared" si="22"/>
        <v/>
      </c>
      <c r="N346" s="26">
        <f t="shared" ref="N346:N348" si="24">COUNTIF(C:C,C346)</f>
        <v>0</v>
      </c>
    </row>
    <row r="347" spans="1:14" x14ac:dyDescent="0.4">
      <c r="A347" s="66" t="str">
        <f t="shared" si="22"/>
        <v/>
      </c>
      <c r="N347" s="26">
        <f t="shared" si="24"/>
        <v>0</v>
      </c>
    </row>
    <row r="348" spans="1:14" x14ac:dyDescent="0.4">
      <c r="A348" s="66" t="str">
        <f t="shared" si="22"/>
        <v/>
      </c>
      <c r="N348" s="26">
        <f t="shared" si="24"/>
        <v>0</v>
      </c>
    </row>
  </sheetData>
  <autoFilter ref="A2:N348"/>
  <phoneticPr fontId="4"/>
  <conditionalFormatting sqref="B3:B345">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8"/>
  <sheetViews>
    <sheetView workbookViewId="0">
      <selection activeCell="C3" sqref="C3"/>
    </sheetView>
  </sheetViews>
  <sheetFormatPr defaultRowHeight="18.75" x14ac:dyDescent="0.4"/>
  <sheetData>
    <row r="1" spans="1:11" x14ac:dyDescent="0.4">
      <c r="A1" t="s">
        <v>57</v>
      </c>
      <c r="B1">
        <f t="shared" ref="B1:B11" si="0">+CODE(A1)</f>
        <v>97</v>
      </c>
      <c r="C1" t="s">
        <v>83</v>
      </c>
      <c r="D1">
        <f t="shared" ref="D1:D8" si="1">+CODE(C1)</f>
        <v>65</v>
      </c>
      <c r="E1">
        <v>0</v>
      </c>
      <c r="F1" t="s">
        <v>109</v>
      </c>
      <c r="H1">
        <v>1</v>
      </c>
      <c r="I1" t="str">
        <f ca="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NSKMJU</v>
      </c>
      <c r="J1">
        <f ca="1">COUNTIF(I:I,I1)</f>
        <v>1</v>
      </c>
      <c r="K1" t="str">
        <f ca="1">+IF(J1=1,"OK","ダブり")</f>
        <v>OK</v>
      </c>
    </row>
    <row r="2" spans="1:11" x14ac:dyDescent="0.4">
      <c r="A2" t="s">
        <v>58</v>
      </c>
      <c r="B2">
        <f t="shared" si="0"/>
        <v>98</v>
      </c>
      <c r="C2" t="s">
        <v>84</v>
      </c>
      <c r="D2">
        <f t="shared" si="1"/>
        <v>66</v>
      </c>
      <c r="E2">
        <v>1</v>
      </c>
      <c r="F2">
        <f t="shared" ref="F2:F10" si="2">+CODE(E2)</f>
        <v>49</v>
      </c>
      <c r="H2">
        <v>2</v>
      </c>
      <c r="I2" t="str">
        <f t="shared" ref="I2:I65" ca="1" si="3">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jxQ5yX</v>
      </c>
      <c r="J2">
        <f t="shared" ref="J2:J26" ca="1" si="4">COUNTIF(I:I,I2)</f>
        <v>1</v>
      </c>
      <c r="K2" t="str">
        <f t="shared" ref="K2:K26" ca="1" si="5">+IF(J2=1,"OK","ダブり")</f>
        <v>OK</v>
      </c>
    </row>
    <row r="3" spans="1:11" x14ac:dyDescent="0.4">
      <c r="A3" t="s">
        <v>59</v>
      </c>
      <c r="B3">
        <f t="shared" si="0"/>
        <v>99</v>
      </c>
      <c r="C3" t="s">
        <v>85</v>
      </c>
      <c r="D3">
        <f t="shared" si="1"/>
        <v>67</v>
      </c>
      <c r="E3">
        <v>2</v>
      </c>
      <c r="F3">
        <f t="shared" si="2"/>
        <v>50</v>
      </c>
      <c r="H3">
        <v>3</v>
      </c>
      <c r="I3" t="str">
        <f t="shared" ca="1" si="3"/>
        <v>mKMaBJ</v>
      </c>
      <c r="J3">
        <f t="shared" ca="1" si="4"/>
        <v>1</v>
      </c>
      <c r="K3" t="str">
        <f t="shared" ca="1" si="5"/>
        <v>OK</v>
      </c>
    </row>
    <row r="4" spans="1:11" x14ac:dyDescent="0.4">
      <c r="A4" t="s">
        <v>60</v>
      </c>
      <c r="B4">
        <f t="shared" si="0"/>
        <v>100</v>
      </c>
      <c r="C4" t="s">
        <v>86</v>
      </c>
      <c r="D4">
        <f t="shared" si="1"/>
        <v>68</v>
      </c>
      <c r="E4">
        <v>3</v>
      </c>
      <c r="F4">
        <f t="shared" si="2"/>
        <v>51</v>
      </c>
      <c r="H4">
        <v>4</v>
      </c>
      <c r="I4" t="str">
        <f t="shared" ca="1" si="3"/>
        <v>7XxNFb</v>
      </c>
      <c r="J4">
        <f t="shared" ca="1" si="4"/>
        <v>1</v>
      </c>
      <c r="K4" t="str">
        <f t="shared" ca="1" si="5"/>
        <v>OK</v>
      </c>
    </row>
    <row r="5" spans="1:11" x14ac:dyDescent="0.4">
      <c r="A5" t="s">
        <v>61</v>
      </c>
      <c r="B5">
        <f t="shared" si="0"/>
        <v>101</v>
      </c>
      <c r="C5" t="s">
        <v>87</v>
      </c>
      <c r="D5">
        <f t="shared" si="1"/>
        <v>69</v>
      </c>
      <c r="E5">
        <v>4</v>
      </c>
      <c r="F5">
        <f t="shared" si="2"/>
        <v>52</v>
      </c>
      <c r="H5">
        <v>5</v>
      </c>
      <c r="I5" t="str">
        <f t="shared" ca="1" si="3"/>
        <v>7KzMzN</v>
      </c>
      <c r="J5">
        <f t="shared" ca="1" si="4"/>
        <v>1</v>
      </c>
      <c r="K5" t="str">
        <f t="shared" ca="1" si="5"/>
        <v>OK</v>
      </c>
    </row>
    <row r="6" spans="1:11" x14ac:dyDescent="0.4">
      <c r="A6" t="s">
        <v>62</v>
      </c>
      <c r="B6">
        <f t="shared" si="0"/>
        <v>102</v>
      </c>
      <c r="C6" t="s">
        <v>88</v>
      </c>
      <c r="D6">
        <f t="shared" si="1"/>
        <v>70</v>
      </c>
      <c r="E6">
        <v>5</v>
      </c>
      <c r="F6">
        <f t="shared" si="2"/>
        <v>53</v>
      </c>
      <c r="H6">
        <v>6</v>
      </c>
      <c r="I6" t="str">
        <f t="shared" ca="1" si="3"/>
        <v>8574x5</v>
      </c>
      <c r="J6">
        <f t="shared" ca="1" si="4"/>
        <v>1</v>
      </c>
      <c r="K6" t="str">
        <f t="shared" ca="1" si="5"/>
        <v>OK</v>
      </c>
    </row>
    <row r="7" spans="1:11" x14ac:dyDescent="0.4">
      <c r="A7" t="s">
        <v>63</v>
      </c>
      <c r="B7">
        <f t="shared" si="0"/>
        <v>103</v>
      </c>
      <c r="C7" t="s">
        <v>89</v>
      </c>
      <c r="D7">
        <f t="shared" si="1"/>
        <v>71</v>
      </c>
      <c r="E7">
        <v>6</v>
      </c>
      <c r="F7">
        <f t="shared" si="2"/>
        <v>54</v>
      </c>
      <c r="H7">
        <v>7</v>
      </c>
      <c r="I7" t="str">
        <f t="shared" ca="1" si="3"/>
        <v>e5P1ke</v>
      </c>
      <c r="J7">
        <f t="shared" ca="1" si="4"/>
        <v>1</v>
      </c>
      <c r="K7" t="str">
        <f t="shared" ca="1" si="5"/>
        <v>OK</v>
      </c>
    </row>
    <row r="8" spans="1:11" x14ac:dyDescent="0.4">
      <c r="A8" t="s">
        <v>64</v>
      </c>
      <c r="B8">
        <f t="shared" si="0"/>
        <v>104</v>
      </c>
      <c r="C8" t="s">
        <v>90</v>
      </c>
      <c r="D8">
        <f t="shared" si="1"/>
        <v>72</v>
      </c>
      <c r="E8">
        <v>7</v>
      </c>
      <c r="F8">
        <f t="shared" si="2"/>
        <v>55</v>
      </c>
      <c r="H8">
        <v>8</v>
      </c>
      <c r="I8" t="str">
        <f t="shared" ca="1" si="3"/>
        <v>QXXGUM</v>
      </c>
      <c r="J8">
        <f t="shared" ca="1" si="4"/>
        <v>1</v>
      </c>
      <c r="K8" t="str">
        <f t="shared" ca="1" si="5"/>
        <v>OK</v>
      </c>
    </row>
    <row r="9" spans="1:11" x14ac:dyDescent="0.4">
      <c r="A9" t="s">
        <v>65</v>
      </c>
      <c r="B9">
        <f t="shared" si="0"/>
        <v>105</v>
      </c>
      <c r="C9" t="s">
        <v>91</v>
      </c>
      <c r="D9" t="s">
        <v>109</v>
      </c>
      <c r="E9">
        <v>8</v>
      </c>
      <c r="F9">
        <f t="shared" si="2"/>
        <v>56</v>
      </c>
      <c r="H9">
        <v>9</v>
      </c>
      <c r="I9" t="str">
        <f t="shared" ca="1" si="3"/>
        <v>YCQ85K</v>
      </c>
      <c r="J9">
        <f t="shared" ca="1" si="4"/>
        <v>1</v>
      </c>
      <c r="K9" t="str">
        <f t="shared" ca="1" si="5"/>
        <v>OK</v>
      </c>
    </row>
    <row r="10" spans="1:11" x14ac:dyDescent="0.4">
      <c r="A10" t="s">
        <v>66</v>
      </c>
      <c r="B10">
        <f t="shared" si="0"/>
        <v>106</v>
      </c>
      <c r="C10" t="s">
        <v>92</v>
      </c>
      <c r="D10">
        <f>+CODE(C10)</f>
        <v>74</v>
      </c>
      <c r="E10">
        <v>9</v>
      </c>
      <c r="F10">
        <f t="shared" si="2"/>
        <v>57</v>
      </c>
      <c r="H10">
        <v>10</v>
      </c>
      <c r="I10" t="str">
        <f t="shared" ca="1" si="3"/>
        <v>fMM5aN</v>
      </c>
      <c r="J10">
        <f t="shared" ca="1" si="4"/>
        <v>1</v>
      </c>
      <c r="K10" t="str">
        <f t="shared" ca="1" si="5"/>
        <v>OK</v>
      </c>
    </row>
    <row r="11" spans="1:11" x14ac:dyDescent="0.4">
      <c r="A11" t="s">
        <v>67</v>
      </c>
      <c r="B11">
        <f t="shared" si="0"/>
        <v>107</v>
      </c>
      <c r="C11" t="s">
        <v>93</v>
      </c>
      <c r="D11">
        <f>+CODE(C11)</f>
        <v>75</v>
      </c>
      <c r="H11">
        <v>11</v>
      </c>
      <c r="I11" t="str">
        <f t="shared" ca="1" si="3"/>
        <v>PKZAR3</v>
      </c>
      <c r="J11">
        <f t="shared" ca="1" si="4"/>
        <v>1</v>
      </c>
      <c r="K11" t="str">
        <f t="shared" ca="1" si="5"/>
        <v>OK</v>
      </c>
    </row>
    <row r="12" spans="1:11" x14ac:dyDescent="0.4">
      <c r="A12" t="s">
        <v>68</v>
      </c>
      <c r="B12" t="s">
        <v>109</v>
      </c>
      <c r="C12" t="s">
        <v>94</v>
      </c>
      <c r="D12">
        <f>+CODE(C12)</f>
        <v>76</v>
      </c>
      <c r="H12">
        <v>12</v>
      </c>
      <c r="I12" t="str">
        <f t="shared" ca="1" si="3"/>
        <v>rwQGWJ</v>
      </c>
      <c r="J12">
        <f t="shared" ca="1" si="4"/>
        <v>1</v>
      </c>
      <c r="K12" t="str">
        <f t="shared" ca="1" si="5"/>
        <v>OK</v>
      </c>
    </row>
    <row r="13" spans="1:11" x14ac:dyDescent="0.4">
      <c r="A13" t="s">
        <v>69</v>
      </c>
      <c r="B13">
        <f t="shared" ref="B13:B26" si="6">+CODE(A13)</f>
        <v>109</v>
      </c>
      <c r="C13" t="s">
        <v>95</v>
      </c>
      <c r="D13">
        <f>+CODE(C13)</f>
        <v>77</v>
      </c>
      <c r="H13">
        <v>13</v>
      </c>
      <c r="I13" t="str">
        <f t="shared" ca="1" si="3"/>
        <v>JR5hHH</v>
      </c>
      <c r="J13">
        <f t="shared" ca="1" si="4"/>
        <v>1</v>
      </c>
      <c r="K13" t="str">
        <f t="shared" ca="1" si="5"/>
        <v>OK</v>
      </c>
    </row>
    <row r="14" spans="1:11" x14ac:dyDescent="0.4">
      <c r="A14" t="s">
        <v>70</v>
      </c>
      <c r="B14">
        <f t="shared" si="6"/>
        <v>110</v>
      </c>
      <c r="C14" t="s">
        <v>96</v>
      </c>
      <c r="D14">
        <f>+CODE(C14)</f>
        <v>78</v>
      </c>
      <c r="H14">
        <v>14</v>
      </c>
      <c r="I14" t="str">
        <f t="shared" ca="1" si="3"/>
        <v>YtdG7q</v>
      </c>
      <c r="J14">
        <f t="shared" ca="1" si="4"/>
        <v>1</v>
      </c>
      <c r="K14" t="str">
        <f t="shared" ca="1" si="5"/>
        <v>OK</v>
      </c>
    </row>
    <row r="15" spans="1:11" x14ac:dyDescent="0.4">
      <c r="A15" t="s">
        <v>71</v>
      </c>
      <c r="B15">
        <f t="shared" si="6"/>
        <v>111</v>
      </c>
      <c r="C15" t="s">
        <v>97</v>
      </c>
      <c r="D15" t="s">
        <v>109</v>
      </c>
      <c r="H15">
        <v>15</v>
      </c>
      <c r="I15" t="str">
        <f t="shared" ca="1" si="3"/>
        <v>MmJLJU</v>
      </c>
      <c r="J15">
        <f t="shared" ca="1" si="4"/>
        <v>1</v>
      </c>
      <c r="K15" t="str">
        <f t="shared" ca="1" si="5"/>
        <v>OK</v>
      </c>
    </row>
    <row r="16" spans="1:11" x14ac:dyDescent="0.4">
      <c r="A16" t="s">
        <v>72</v>
      </c>
      <c r="B16">
        <f t="shared" si="6"/>
        <v>112</v>
      </c>
      <c r="C16" t="s">
        <v>98</v>
      </c>
      <c r="D16">
        <f t="shared" ref="D16:D26" si="7">+CODE(C16)</f>
        <v>80</v>
      </c>
      <c r="H16">
        <v>16</v>
      </c>
      <c r="I16" t="str">
        <f t="shared" ca="1" si="3"/>
        <v>RujR7W</v>
      </c>
      <c r="J16">
        <f t="shared" ca="1" si="4"/>
        <v>1</v>
      </c>
      <c r="K16" t="str">
        <f t="shared" ca="1" si="5"/>
        <v>OK</v>
      </c>
    </row>
    <row r="17" spans="1:11" x14ac:dyDescent="0.4">
      <c r="A17" t="s">
        <v>73</v>
      </c>
      <c r="B17">
        <f t="shared" si="6"/>
        <v>113</v>
      </c>
      <c r="C17" t="s">
        <v>99</v>
      </c>
      <c r="D17">
        <f t="shared" si="7"/>
        <v>81</v>
      </c>
      <c r="H17">
        <v>17</v>
      </c>
      <c r="I17" t="str">
        <f t="shared" ca="1" si="3"/>
        <v>VZs2YQ</v>
      </c>
      <c r="J17">
        <f t="shared" ca="1" si="4"/>
        <v>1</v>
      </c>
      <c r="K17" t="str">
        <f t="shared" ca="1" si="5"/>
        <v>OK</v>
      </c>
    </row>
    <row r="18" spans="1:11" x14ac:dyDescent="0.4">
      <c r="A18" t="s">
        <v>74</v>
      </c>
      <c r="B18">
        <f t="shared" si="6"/>
        <v>114</v>
      </c>
      <c r="C18" t="s">
        <v>100</v>
      </c>
      <c r="D18">
        <f t="shared" si="7"/>
        <v>82</v>
      </c>
      <c r="H18">
        <v>18</v>
      </c>
      <c r="I18" t="str">
        <f t="shared" ca="1" si="3"/>
        <v>ZDLbWb</v>
      </c>
      <c r="J18">
        <f t="shared" ca="1" si="4"/>
        <v>1</v>
      </c>
      <c r="K18" t="str">
        <f t="shared" ca="1" si="5"/>
        <v>OK</v>
      </c>
    </row>
    <row r="19" spans="1:11" x14ac:dyDescent="0.4">
      <c r="A19" t="s">
        <v>75</v>
      </c>
      <c r="B19">
        <f t="shared" si="6"/>
        <v>115</v>
      </c>
      <c r="C19" t="s">
        <v>101</v>
      </c>
      <c r="D19">
        <f t="shared" si="7"/>
        <v>83</v>
      </c>
      <c r="H19">
        <v>19</v>
      </c>
      <c r="I19" t="str">
        <f t="shared" ca="1" si="3"/>
        <v>1WMVf1</v>
      </c>
      <c r="J19">
        <f t="shared" ca="1" si="4"/>
        <v>1</v>
      </c>
      <c r="K19" t="str">
        <f t="shared" ca="1" si="5"/>
        <v>OK</v>
      </c>
    </row>
    <row r="20" spans="1:11" x14ac:dyDescent="0.4">
      <c r="A20" t="s">
        <v>76</v>
      </c>
      <c r="B20">
        <f t="shared" si="6"/>
        <v>116</v>
      </c>
      <c r="C20" t="s">
        <v>102</v>
      </c>
      <c r="D20">
        <f t="shared" si="7"/>
        <v>84</v>
      </c>
      <c r="H20">
        <v>20</v>
      </c>
      <c r="I20" t="str">
        <f t="shared" ca="1" si="3"/>
        <v>RKaLT7</v>
      </c>
      <c r="J20">
        <f t="shared" ca="1" si="4"/>
        <v>1</v>
      </c>
      <c r="K20" t="str">
        <f t="shared" ca="1" si="5"/>
        <v>OK</v>
      </c>
    </row>
    <row r="21" spans="1:11" x14ac:dyDescent="0.4">
      <c r="A21" t="s">
        <v>77</v>
      </c>
      <c r="B21">
        <f t="shared" si="6"/>
        <v>117</v>
      </c>
      <c r="C21" t="s">
        <v>103</v>
      </c>
      <c r="D21">
        <f t="shared" si="7"/>
        <v>85</v>
      </c>
      <c r="H21">
        <v>21</v>
      </c>
      <c r="I21" t="str">
        <f t="shared" ca="1" si="3"/>
        <v>hPUDNB</v>
      </c>
      <c r="J21">
        <f t="shared" ca="1" si="4"/>
        <v>1</v>
      </c>
      <c r="K21" t="str">
        <f t="shared" ca="1" si="5"/>
        <v>OK</v>
      </c>
    </row>
    <row r="22" spans="1:11" x14ac:dyDescent="0.4">
      <c r="A22" t="s">
        <v>78</v>
      </c>
      <c r="B22">
        <f t="shared" si="6"/>
        <v>118</v>
      </c>
      <c r="C22" t="s">
        <v>104</v>
      </c>
      <c r="D22">
        <f t="shared" si="7"/>
        <v>86</v>
      </c>
      <c r="H22">
        <v>22</v>
      </c>
      <c r="I22" t="str">
        <f t="shared" ca="1" si="3"/>
        <v>3CMjP9</v>
      </c>
      <c r="J22">
        <f t="shared" ca="1" si="4"/>
        <v>1</v>
      </c>
      <c r="K22" t="str">
        <f t="shared" ca="1" si="5"/>
        <v>OK</v>
      </c>
    </row>
    <row r="23" spans="1:11" x14ac:dyDescent="0.4">
      <c r="A23" t="s">
        <v>79</v>
      </c>
      <c r="B23">
        <f t="shared" si="6"/>
        <v>119</v>
      </c>
      <c r="C23" t="s">
        <v>105</v>
      </c>
      <c r="D23">
        <f t="shared" si="7"/>
        <v>87</v>
      </c>
      <c r="H23">
        <v>23</v>
      </c>
      <c r="I23" t="str">
        <f t="shared" ca="1" si="3"/>
        <v>4yRpHJ</v>
      </c>
      <c r="J23">
        <f t="shared" ca="1" si="4"/>
        <v>1</v>
      </c>
      <c r="K23" t="str">
        <f t="shared" ca="1" si="5"/>
        <v>OK</v>
      </c>
    </row>
    <row r="24" spans="1:11" x14ac:dyDescent="0.4">
      <c r="A24" t="s">
        <v>80</v>
      </c>
      <c r="B24">
        <f t="shared" si="6"/>
        <v>120</v>
      </c>
      <c r="C24" t="s">
        <v>106</v>
      </c>
      <c r="D24">
        <f t="shared" si="7"/>
        <v>88</v>
      </c>
      <c r="H24">
        <v>24</v>
      </c>
      <c r="I24" t="str">
        <f t="shared" ca="1" si="3"/>
        <v>MS6tFo</v>
      </c>
      <c r="J24">
        <f t="shared" ca="1" si="4"/>
        <v>1</v>
      </c>
      <c r="K24" t="str">
        <f t="shared" ca="1" si="5"/>
        <v>OK</v>
      </c>
    </row>
    <row r="25" spans="1:11" x14ac:dyDescent="0.4">
      <c r="A25" t="s">
        <v>81</v>
      </c>
      <c r="B25">
        <f t="shared" si="6"/>
        <v>121</v>
      </c>
      <c r="C25" t="s">
        <v>107</v>
      </c>
      <c r="D25">
        <f t="shared" si="7"/>
        <v>89</v>
      </c>
      <c r="H25">
        <v>25</v>
      </c>
      <c r="I25" t="str">
        <f t="shared" ca="1" si="3"/>
        <v>jHPuM7</v>
      </c>
      <c r="J25">
        <f t="shared" ca="1" si="4"/>
        <v>1</v>
      </c>
      <c r="K25" t="str">
        <f t="shared" ca="1" si="5"/>
        <v>OK</v>
      </c>
    </row>
    <row r="26" spans="1:11" x14ac:dyDescent="0.4">
      <c r="A26" t="s">
        <v>82</v>
      </c>
      <c r="B26">
        <f t="shared" si="6"/>
        <v>122</v>
      </c>
      <c r="C26" t="s">
        <v>108</v>
      </c>
      <c r="D26">
        <f t="shared" si="7"/>
        <v>90</v>
      </c>
      <c r="H26">
        <v>26</v>
      </c>
      <c r="I26" t="str">
        <f t="shared" ca="1" si="3"/>
        <v>MRK9me</v>
      </c>
      <c r="J26">
        <f t="shared" ca="1" si="4"/>
        <v>1</v>
      </c>
      <c r="K26" t="str">
        <f t="shared" ca="1" si="5"/>
        <v>OK</v>
      </c>
    </row>
    <row r="27" spans="1:11" x14ac:dyDescent="0.4">
      <c r="H27">
        <v>27</v>
      </c>
      <c r="I27" t="str">
        <f t="shared" ca="1" si="3"/>
        <v>w96spC</v>
      </c>
      <c r="J27">
        <f t="shared" ref="J27:J51" ca="1" si="8">COUNTIF(I:I,I27)</f>
        <v>1</v>
      </c>
      <c r="K27" t="str">
        <f t="shared" ref="K27:K51" ca="1" si="9">+IF(J27=1,"OK","ダブり")</f>
        <v>OK</v>
      </c>
    </row>
    <row r="28" spans="1:11" x14ac:dyDescent="0.4">
      <c r="H28">
        <v>28</v>
      </c>
      <c r="I28" t="str">
        <f t="shared" ca="1" si="3"/>
        <v>hyGeGr</v>
      </c>
      <c r="J28">
        <f t="shared" ca="1" si="8"/>
        <v>1</v>
      </c>
      <c r="K28" t="str">
        <f t="shared" ca="1" si="9"/>
        <v>OK</v>
      </c>
    </row>
    <row r="29" spans="1:11" x14ac:dyDescent="0.4">
      <c r="H29">
        <v>29</v>
      </c>
      <c r="I29" t="str">
        <f t="shared" ca="1" si="3"/>
        <v>joiPRb</v>
      </c>
      <c r="J29">
        <f t="shared" ca="1" si="8"/>
        <v>1</v>
      </c>
      <c r="K29" t="str">
        <f t="shared" ca="1" si="9"/>
        <v>OK</v>
      </c>
    </row>
    <row r="30" spans="1:11" x14ac:dyDescent="0.4">
      <c r="H30">
        <v>30</v>
      </c>
      <c r="I30" t="str">
        <f t="shared" ca="1" si="3"/>
        <v>R2TpCm</v>
      </c>
      <c r="J30">
        <f t="shared" ca="1" si="8"/>
        <v>1</v>
      </c>
      <c r="K30" t="str">
        <f t="shared" ca="1" si="9"/>
        <v>OK</v>
      </c>
    </row>
    <row r="31" spans="1:11" x14ac:dyDescent="0.4">
      <c r="H31">
        <v>31</v>
      </c>
      <c r="I31" t="str">
        <f t="shared" ca="1" si="3"/>
        <v>pjm6HA</v>
      </c>
      <c r="J31">
        <f t="shared" ca="1" si="8"/>
        <v>1</v>
      </c>
      <c r="K31" t="str">
        <f t="shared" ca="1" si="9"/>
        <v>OK</v>
      </c>
    </row>
    <row r="32" spans="1:11" x14ac:dyDescent="0.4">
      <c r="H32">
        <v>32</v>
      </c>
      <c r="I32" t="str">
        <f t="shared" ca="1" si="3"/>
        <v>fD32X3</v>
      </c>
      <c r="J32">
        <f t="shared" ca="1" si="8"/>
        <v>1</v>
      </c>
      <c r="K32" t="str">
        <f t="shared" ca="1" si="9"/>
        <v>OK</v>
      </c>
    </row>
    <row r="33" spans="8:11" x14ac:dyDescent="0.4">
      <c r="H33">
        <v>33</v>
      </c>
      <c r="I33" t="str">
        <f t="shared" ca="1" si="3"/>
        <v>tDFedW</v>
      </c>
      <c r="J33">
        <f t="shared" ca="1" si="8"/>
        <v>1</v>
      </c>
      <c r="K33" t="str">
        <f t="shared" ca="1" si="9"/>
        <v>OK</v>
      </c>
    </row>
    <row r="34" spans="8:11" x14ac:dyDescent="0.4">
      <c r="H34">
        <v>34</v>
      </c>
      <c r="I34" t="str">
        <f t="shared" ca="1" si="3"/>
        <v>bpgkCY</v>
      </c>
      <c r="J34">
        <f t="shared" ca="1" si="8"/>
        <v>1</v>
      </c>
      <c r="K34" t="str">
        <f t="shared" ca="1" si="9"/>
        <v>OK</v>
      </c>
    </row>
    <row r="35" spans="8:11" x14ac:dyDescent="0.4">
      <c r="H35">
        <v>35</v>
      </c>
      <c r="I35" t="str">
        <f t="shared" ca="1" si="3"/>
        <v>zPpFSZ</v>
      </c>
      <c r="J35">
        <f t="shared" ca="1" si="8"/>
        <v>1</v>
      </c>
      <c r="K35" t="str">
        <f t="shared" ca="1" si="9"/>
        <v>OK</v>
      </c>
    </row>
    <row r="36" spans="8:11" x14ac:dyDescent="0.4">
      <c r="H36">
        <v>36</v>
      </c>
      <c r="I36" t="str">
        <f t="shared" ca="1" si="3"/>
        <v>73zdFr</v>
      </c>
      <c r="J36">
        <f t="shared" ca="1" si="8"/>
        <v>1</v>
      </c>
      <c r="K36" t="str">
        <f t="shared" ca="1" si="9"/>
        <v>OK</v>
      </c>
    </row>
    <row r="37" spans="8:11" x14ac:dyDescent="0.4">
      <c r="H37">
        <v>37</v>
      </c>
      <c r="I37" t="str">
        <f t="shared" ca="1" si="3"/>
        <v>594K2h</v>
      </c>
      <c r="J37">
        <f t="shared" ca="1" si="8"/>
        <v>1</v>
      </c>
      <c r="K37" t="str">
        <f t="shared" ca="1" si="9"/>
        <v>OK</v>
      </c>
    </row>
    <row r="38" spans="8:11" x14ac:dyDescent="0.4">
      <c r="H38">
        <v>38</v>
      </c>
      <c r="I38" t="str">
        <f t="shared" ca="1" si="3"/>
        <v>45CKbn</v>
      </c>
      <c r="J38">
        <f t="shared" ca="1" si="8"/>
        <v>1</v>
      </c>
      <c r="K38" t="str">
        <f t="shared" ca="1" si="9"/>
        <v>OK</v>
      </c>
    </row>
    <row r="39" spans="8:11" x14ac:dyDescent="0.4">
      <c r="H39">
        <v>39</v>
      </c>
      <c r="I39" t="str">
        <f t="shared" ca="1" si="3"/>
        <v>u3S1aL</v>
      </c>
      <c r="J39">
        <f t="shared" ca="1" si="8"/>
        <v>1</v>
      </c>
      <c r="K39" t="str">
        <f t="shared" ca="1" si="9"/>
        <v>OK</v>
      </c>
    </row>
    <row r="40" spans="8:11" x14ac:dyDescent="0.4">
      <c r="H40">
        <v>40</v>
      </c>
      <c r="I40" t="str">
        <f t="shared" ca="1" si="3"/>
        <v>3iL4Ya</v>
      </c>
      <c r="J40">
        <f t="shared" ca="1" si="8"/>
        <v>1</v>
      </c>
      <c r="K40" t="str">
        <f t="shared" ca="1" si="9"/>
        <v>OK</v>
      </c>
    </row>
    <row r="41" spans="8:11" x14ac:dyDescent="0.4">
      <c r="H41">
        <v>41</v>
      </c>
      <c r="I41" t="str">
        <f t="shared" ca="1" si="3"/>
        <v>4odAjZ</v>
      </c>
      <c r="J41">
        <f t="shared" ca="1" si="8"/>
        <v>1</v>
      </c>
      <c r="K41" t="str">
        <f t="shared" ca="1" si="9"/>
        <v>OK</v>
      </c>
    </row>
    <row r="42" spans="8:11" x14ac:dyDescent="0.4">
      <c r="H42">
        <v>42</v>
      </c>
      <c r="I42" t="str">
        <f t="shared" ca="1" si="3"/>
        <v>D5fXk4</v>
      </c>
      <c r="J42">
        <f t="shared" ca="1" si="8"/>
        <v>1</v>
      </c>
      <c r="K42" t="str">
        <f t="shared" ca="1" si="9"/>
        <v>OK</v>
      </c>
    </row>
    <row r="43" spans="8:11" x14ac:dyDescent="0.4">
      <c r="H43">
        <v>43</v>
      </c>
      <c r="I43" t="str">
        <f t="shared" ca="1" si="3"/>
        <v>TY3ULJ</v>
      </c>
      <c r="J43">
        <f t="shared" ca="1" si="8"/>
        <v>1</v>
      </c>
      <c r="K43" t="str">
        <f t="shared" ca="1" si="9"/>
        <v>OK</v>
      </c>
    </row>
    <row r="44" spans="8:11" x14ac:dyDescent="0.4">
      <c r="H44">
        <v>44</v>
      </c>
      <c r="I44" t="str">
        <f t="shared" ca="1" si="3"/>
        <v>fxeDLt</v>
      </c>
      <c r="J44">
        <f t="shared" ca="1" si="8"/>
        <v>1</v>
      </c>
      <c r="K44" t="str">
        <f t="shared" ca="1" si="9"/>
        <v>OK</v>
      </c>
    </row>
    <row r="45" spans="8:11" x14ac:dyDescent="0.4">
      <c r="H45">
        <v>45</v>
      </c>
      <c r="I45" t="str">
        <f t="shared" ca="1" si="3"/>
        <v>bhG1MY</v>
      </c>
      <c r="J45">
        <f t="shared" ca="1" si="8"/>
        <v>1</v>
      </c>
      <c r="K45" t="str">
        <f t="shared" ca="1" si="9"/>
        <v>OK</v>
      </c>
    </row>
    <row r="46" spans="8:11" x14ac:dyDescent="0.4">
      <c r="H46">
        <v>46</v>
      </c>
      <c r="I46" t="str">
        <f t="shared" ca="1" si="3"/>
        <v>LB5Sqt</v>
      </c>
      <c r="J46">
        <f t="shared" ca="1" si="8"/>
        <v>1</v>
      </c>
      <c r="K46" t="str">
        <f t="shared" ca="1" si="9"/>
        <v>OK</v>
      </c>
    </row>
    <row r="47" spans="8:11" x14ac:dyDescent="0.4">
      <c r="H47">
        <v>47</v>
      </c>
      <c r="I47" t="str">
        <f t="shared" ca="1" si="3"/>
        <v>B718GX</v>
      </c>
      <c r="J47">
        <f t="shared" ca="1" si="8"/>
        <v>1</v>
      </c>
      <c r="K47" t="str">
        <f t="shared" ca="1" si="9"/>
        <v>OK</v>
      </c>
    </row>
    <row r="48" spans="8:11" x14ac:dyDescent="0.4">
      <c r="H48">
        <v>48</v>
      </c>
      <c r="I48" t="str">
        <f t="shared" ca="1" si="3"/>
        <v>qMp668</v>
      </c>
      <c r="J48">
        <f t="shared" ca="1" si="8"/>
        <v>1</v>
      </c>
      <c r="K48" t="str">
        <f t="shared" ca="1" si="9"/>
        <v>OK</v>
      </c>
    </row>
    <row r="49" spans="8:11" x14ac:dyDescent="0.4">
      <c r="H49">
        <v>49</v>
      </c>
      <c r="I49" t="str">
        <f t="shared" ca="1" si="3"/>
        <v>BUJ33q</v>
      </c>
      <c r="J49">
        <f t="shared" ca="1" si="8"/>
        <v>1</v>
      </c>
      <c r="K49" t="str">
        <f t="shared" ca="1" si="9"/>
        <v>OK</v>
      </c>
    </row>
    <row r="50" spans="8:11" x14ac:dyDescent="0.4">
      <c r="H50">
        <v>50</v>
      </c>
      <c r="I50" t="str">
        <f t="shared" ca="1" si="3"/>
        <v>JB78fw</v>
      </c>
      <c r="J50">
        <f t="shared" ca="1" si="8"/>
        <v>1</v>
      </c>
      <c r="K50" t="str">
        <f t="shared" ca="1" si="9"/>
        <v>OK</v>
      </c>
    </row>
    <row r="51" spans="8:11" x14ac:dyDescent="0.4">
      <c r="H51">
        <v>51</v>
      </c>
      <c r="I51" t="str">
        <f t="shared" ca="1" si="3"/>
        <v>cYTVKE</v>
      </c>
      <c r="J51">
        <f t="shared" ca="1" si="8"/>
        <v>1</v>
      </c>
      <c r="K51" t="str">
        <f t="shared" ca="1" si="9"/>
        <v>OK</v>
      </c>
    </row>
    <row r="52" spans="8:11" x14ac:dyDescent="0.4">
      <c r="H52">
        <v>52</v>
      </c>
      <c r="I52" t="str">
        <f t="shared" ca="1" si="3"/>
        <v>ZBDNE2</v>
      </c>
      <c r="J52">
        <f t="shared" ref="J52:J111" ca="1" si="10">COUNTIF(I:I,I52)</f>
        <v>1</v>
      </c>
      <c r="K52" t="str">
        <f t="shared" ref="K52:K111" ca="1" si="11">+IF(J52=1,"OK","ダブり")</f>
        <v>OK</v>
      </c>
    </row>
    <row r="53" spans="8:11" x14ac:dyDescent="0.4">
      <c r="H53">
        <v>53</v>
      </c>
      <c r="I53" t="str">
        <f t="shared" ca="1" si="3"/>
        <v>BFbxd7</v>
      </c>
      <c r="J53">
        <f t="shared" ca="1" si="10"/>
        <v>1</v>
      </c>
      <c r="K53" t="str">
        <f t="shared" ca="1" si="11"/>
        <v>OK</v>
      </c>
    </row>
    <row r="54" spans="8:11" x14ac:dyDescent="0.4">
      <c r="H54">
        <v>54</v>
      </c>
      <c r="I54" t="str">
        <f t="shared" ca="1" si="3"/>
        <v>jYVMJA</v>
      </c>
      <c r="J54">
        <f t="shared" ca="1" si="10"/>
        <v>1</v>
      </c>
      <c r="K54" t="str">
        <f t="shared" ca="1" si="11"/>
        <v>OK</v>
      </c>
    </row>
    <row r="55" spans="8:11" x14ac:dyDescent="0.4">
      <c r="H55">
        <v>55</v>
      </c>
      <c r="I55" t="str">
        <f t="shared" ca="1" si="3"/>
        <v>3TLBHh</v>
      </c>
      <c r="J55">
        <f t="shared" ca="1" si="10"/>
        <v>1</v>
      </c>
      <c r="K55" t="str">
        <f t="shared" ca="1" si="11"/>
        <v>OK</v>
      </c>
    </row>
    <row r="56" spans="8:11" x14ac:dyDescent="0.4">
      <c r="H56">
        <v>56</v>
      </c>
      <c r="I56" t="str">
        <f t="shared" ca="1" si="3"/>
        <v>dvVJLz</v>
      </c>
      <c r="J56">
        <f t="shared" ca="1" si="10"/>
        <v>1</v>
      </c>
      <c r="K56" t="str">
        <f t="shared" ca="1" si="11"/>
        <v>OK</v>
      </c>
    </row>
    <row r="57" spans="8:11" x14ac:dyDescent="0.4">
      <c r="H57">
        <v>57</v>
      </c>
      <c r="I57" t="str">
        <f t="shared" ca="1" si="3"/>
        <v>iN2YL6</v>
      </c>
      <c r="J57">
        <f t="shared" ca="1" si="10"/>
        <v>1</v>
      </c>
      <c r="K57" t="str">
        <f t="shared" ca="1" si="11"/>
        <v>OK</v>
      </c>
    </row>
    <row r="58" spans="8:11" x14ac:dyDescent="0.4">
      <c r="H58">
        <v>58</v>
      </c>
      <c r="I58" t="str">
        <f t="shared" ca="1" si="3"/>
        <v>YNhVvq</v>
      </c>
      <c r="J58">
        <f t="shared" ca="1" si="10"/>
        <v>1</v>
      </c>
      <c r="K58" t="str">
        <f t="shared" ca="1" si="11"/>
        <v>OK</v>
      </c>
    </row>
    <row r="59" spans="8:11" x14ac:dyDescent="0.4">
      <c r="H59">
        <v>59</v>
      </c>
      <c r="I59" t="str">
        <f t="shared" ca="1" si="3"/>
        <v>UZEJLL</v>
      </c>
      <c r="J59">
        <f t="shared" ca="1" si="10"/>
        <v>1</v>
      </c>
      <c r="K59" t="str">
        <f t="shared" ca="1" si="11"/>
        <v>OK</v>
      </c>
    </row>
    <row r="60" spans="8:11" x14ac:dyDescent="0.4">
      <c r="H60">
        <v>60</v>
      </c>
      <c r="I60" t="str">
        <f t="shared" ca="1" si="3"/>
        <v>6Yo3Jg</v>
      </c>
      <c r="J60">
        <f t="shared" ca="1" si="10"/>
        <v>1</v>
      </c>
      <c r="K60" t="str">
        <f t="shared" ca="1" si="11"/>
        <v>OK</v>
      </c>
    </row>
    <row r="61" spans="8:11" x14ac:dyDescent="0.4">
      <c r="H61">
        <v>61</v>
      </c>
      <c r="I61" t="str">
        <f t="shared" ca="1" si="3"/>
        <v>mR2iR4</v>
      </c>
      <c r="J61">
        <f t="shared" ca="1" si="10"/>
        <v>1</v>
      </c>
      <c r="K61" t="str">
        <f t="shared" ca="1" si="11"/>
        <v>OK</v>
      </c>
    </row>
    <row r="62" spans="8:11" x14ac:dyDescent="0.4">
      <c r="H62">
        <v>62</v>
      </c>
      <c r="I62" t="str">
        <f t="shared" ca="1" si="3"/>
        <v>8WLLRj</v>
      </c>
      <c r="J62">
        <f t="shared" ca="1" si="10"/>
        <v>1</v>
      </c>
      <c r="K62" t="str">
        <f t="shared" ca="1" si="11"/>
        <v>OK</v>
      </c>
    </row>
    <row r="63" spans="8:11" x14ac:dyDescent="0.4">
      <c r="H63">
        <v>63</v>
      </c>
      <c r="I63" t="str">
        <f t="shared" ca="1" si="3"/>
        <v>q75Nj2</v>
      </c>
      <c r="J63">
        <f t="shared" ca="1" si="10"/>
        <v>1</v>
      </c>
      <c r="K63" t="str">
        <f t="shared" ca="1" si="11"/>
        <v>OK</v>
      </c>
    </row>
    <row r="64" spans="8:11" x14ac:dyDescent="0.4">
      <c r="H64">
        <v>64</v>
      </c>
      <c r="I64" t="str">
        <f t="shared" ca="1" si="3"/>
        <v>3NPFu6</v>
      </c>
      <c r="J64">
        <f t="shared" ca="1" si="10"/>
        <v>1</v>
      </c>
      <c r="K64" t="str">
        <f t="shared" ca="1" si="11"/>
        <v>OK</v>
      </c>
    </row>
    <row r="65" spans="8:11" x14ac:dyDescent="0.4">
      <c r="H65">
        <v>65</v>
      </c>
      <c r="I65" t="str">
        <f t="shared" ca="1" si="3"/>
        <v>4q7CPH</v>
      </c>
      <c r="J65">
        <f t="shared" ca="1" si="10"/>
        <v>1</v>
      </c>
      <c r="K65" t="str">
        <f t="shared" ca="1" si="11"/>
        <v>OK</v>
      </c>
    </row>
    <row r="66" spans="8:11" x14ac:dyDescent="0.4">
      <c r="H66">
        <v>66</v>
      </c>
      <c r="I66" t="str">
        <f t="shared" ref="I66:I129" ca="1" si="12">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kC67Pk</v>
      </c>
      <c r="J66">
        <f t="shared" ca="1" si="10"/>
        <v>1</v>
      </c>
      <c r="K66" t="str">
        <f t="shared" ca="1" si="11"/>
        <v>OK</v>
      </c>
    </row>
    <row r="67" spans="8:11" x14ac:dyDescent="0.4">
      <c r="H67">
        <v>67</v>
      </c>
      <c r="I67" t="str">
        <f t="shared" ca="1" si="12"/>
        <v>vM43ED</v>
      </c>
      <c r="J67">
        <f t="shared" ca="1" si="10"/>
        <v>1</v>
      </c>
      <c r="K67" t="str">
        <f t="shared" ca="1" si="11"/>
        <v>OK</v>
      </c>
    </row>
    <row r="68" spans="8:11" x14ac:dyDescent="0.4">
      <c r="H68">
        <v>68</v>
      </c>
      <c r="I68" t="str">
        <f t="shared" ca="1" si="12"/>
        <v>3VXB9C</v>
      </c>
      <c r="J68">
        <f t="shared" ca="1" si="10"/>
        <v>1</v>
      </c>
      <c r="K68" t="str">
        <f t="shared" ca="1" si="11"/>
        <v>OK</v>
      </c>
    </row>
    <row r="69" spans="8:11" x14ac:dyDescent="0.4">
      <c r="H69">
        <v>69</v>
      </c>
      <c r="I69" t="str">
        <f t="shared" ca="1" si="12"/>
        <v>T2NJWp</v>
      </c>
      <c r="J69">
        <f t="shared" ca="1" si="10"/>
        <v>1</v>
      </c>
      <c r="K69" t="str">
        <f t="shared" ca="1" si="11"/>
        <v>OK</v>
      </c>
    </row>
    <row r="70" spans="8:11" x14ac:dyDescent="0.4">
      <c r="H70">
        <v>70</v>
      </c>
      <c r="I70" t="str">
        <f t="shared" ca="1" si="12"/>
        <v>2nLegT</v>
      </c>
      <c r="J70">
        <f t="shared" ca="1" si="10"/>
        <v>1</v>
      </c>
      <c r="K70" t="str">
        <f t="shared" ca="1" si="11"/>
        <v>OK</v>
      </c>
    </row>
    <row r="71" spans="8:11" x14ac:dyDescent="0.4">
      <c r="H71">
        <v>71</v>
      </c>
      <c r="I71" t="str">
        <f t="shared" ca="1" si="12"/>
        <v>mtvCsv</v>
      </c>
      <c r="J71">
        <f t="shared" ca="1" si="10"/>
        <v>1</v>
      </c>
      <c r="K71" t="str">
        <f t="shared" ca="1" si="11"/>
        <v>OK</v>
      </c>
    </row>
    <row r="72" spans="8:11" x14ac:dyDescent="0.4">
      <c r="H72">
        <v>72</v>
      </c>
      <c r="I72" t="str">
        <f t="shared" ca="1" si="12"/>
        <v>BtsCxC</v>
      </c>
      <c r="J72">
        <f t="shared" ca="1" si="10"/>
        <v>1</v>
      </c>
      <c r="K72" t="str">
        <f t="shared" ca="1" si="11"/>
        <v>OK</v>
      </c>
    </row>
    <row r="73" spans="8:11" x14ac:dyDescent="0.4">
      <c r="H73">
        <v>73</v>
      </c>
      <c r="I73" t="str">
        <f t="shared" ca="1" si="12"/>
        <v>VML64F</v>
      </c>
      <c r="J73">
        <f t="shared" ca="1" si="10"/>
        <v>1</v>
      </c>
      <c r="K73" t="str">
        <f t="shared" ca="1" si="11"/>
        <v>OK</v>
      </c>
    </row>
    <row r="74" spans="8:11" x14ac:dyDescent="0.4">
      <c r="H74">
        <v>74</v>
      </c>
      <c r="I74" t="str">
        <f t="shared" ca="1" si="12"/>
        <v>9LzbFP</v>
      </c>
      <c r="J74">
        <f t="shared" ca="1" si="10"/>
        <v>1</v>
      </c>
      <c r="K74" t="str">
        <f t="shared" ca="1" si="11"/>
        <v>OK</v>
      </c>
    </row>
    <row r="75" spans="8:11" x14ac:dyDescent="0.4">
      <c r="H75">
        <v>75</v>
      </c>
      <c r="I75" t="str">
        <f t="shared" ca="1" si="12"/>
        <v>7JbhAe</v>
      </c>
      <c r="J75">
        <f t="shared" ca="1" si="10"/>
        <v>1</v>
      </c>
      <c r="K75" t="str">
        <f t="shared" ca="1" si="11"/>
        <v>OK</v>
      </c>
    </row>
    <row r="76" spans="8:11" x14ac:dyDescent="0.4">
      <c r="H76">
        <v>76</v>
      </c>
      <c r="I76" t="str">
        <f t="shared" ca="1" si="12"/>
        <v>MbW1VK</v>
      </c>
      <c r="J76">
        <f t="shared" ca="1" si="10"/>
        <v>1</v>
      </c>
      <c r="K76" t="str">
        <f t="shared" ca="1" si="11"/>
        <v>OK</v>
      </c>
    </row>
    <row r="77" spans="8:11" x14ac:dyDescent="0.4">
      <c r="H77">
        <v>77</v>
      </c>
      <c r="I77" t="str">
        <f t="shared" ca="1" si="12"/>
        <v>ctAMTo</v>
      </c>
      <c r="J77">
        <f t="shared" ca="1" si="10"/>
        <v>1</v>
      </c>
      <c r="K77" t="str">
        <f t="shared" ca="1" si="11"/>
        <v>OK</v>
      </c>
    </row>
    <row r="78" spans="8:11" x14ac:dyDescent="0.4">
      <c r="H78">
        <v>78</v>
      </c>
      <c r="I78" t="str">
        <f t="shared" ca="1" si="12"/>
        <v>vGLBCi</v>
      </c>
      <c r="J78">
        <f t="shared" ca="1" si="10"/>
        <v>1</v>
      </c>
      <c r="K78" t="str">
        <f t="shared" ca="1" si="11"/>
        <v>OK</v>
      </c>
    </row>
    <row r="79" spans="8:11" x14ac:dyDescent="0.4">
      <c r="H79">
        <v>79</v>
      </c>
      <c r="I79" t="str">
        <f t="shared" ca="1" si="12"/>
        <v>RA15RZ</v>
      </c>
      <c r="J79">
        <f t="shared" ca="1" si="10"/>
        <v>1</v>
      </c>
      <c r="K79" t="str">
        <f t="shared" ca="1" si="11"/>
        <v>OK</v>
      </c>
    </row>
    <row r="80" spans="8:11" x14ac:dyDescent="0.4">
      <c r="H80">
        <v>80</v>
      </c>
      <c r="I80" t="str">
        <f t="shared" ca="1" si="12"/>
        <v>5JF5o3</v>
      </c>
      <c r="J80">
        <f t="shared" ca="1" si="10"/>
        <v>1</v>
      </c>
      <c r="K80" t="str">
        <f t="shared" ca="1" si="11"/>
        <v>OK</v>
      </c>
    </row>
    <row r="81" spans="8:11" x14ac:dyDescent="0.4">
      <c r="H81">
        <v>81</v>
      </c>
      <c r="I81" t="str">
        <f t="shared" ca="1" si="12"/>
        <v>gd45Ri</v>
      </c>
      <c r="J81">
        <f t="shared" ca="1" si="10"/>
        <v>1</v>
      </c>
      <c r="K81" t="str">
        <f t="shared" ca="1" si="11"/>
        <v>OK</v>
      </c>
    </row>
    <row r="82" spans="8:11" x14ac:dyDescent="0.4">
      <c r="H82">
        <v>82</v>
      </c>
      <c r="I82" t="str">
        <f t="shared" ca="1" si="12"/>
        <v>N31LgA</v>
      </c>
      <c r="J82">
        <f t="shared" ca="1" si="10"/>
        <v>1</v>
      </c>
      <c r="K82" t="str">
        <f t="shared" ca="1" si="11"/>
        <v>OK</v>
      </c>
    </row>
    <row r="83" spans="8:11" x14ac:dyDescent="0.4">
      <c r="H83">
        <v>83</v>
      </c>
      <c r="I83" t="str">
        <f t="shared" ca="1" si="12"/>
        <v>XXHaUh</v>
      </c>
      <c r="J83">
        <f t="shared" ca="1" si="10"/>
        <v>1</v>
      </c>
      <c r="K83" t="str">
        <f t="shared" ca="1" si="11"/>
        <v>OK</v>
      </c>
    </row>
    <row r="84" spans="8:11" x14ac:dyDescent="0.4">
      <c r="H84">
        <v>84</v>
      </c>
      <c r="I84" t="str">
        <f t="shared" ca="1" si="12"/>
        <v>E6AHxq</v>
      </c>
      <c r="J84">
        <f t="shared" ca="1" si="10"/>
        <v>1</v>
      </c>
      <c r="K84" t="str">
        <f t="shared" ca="1" si="11"/>
        <v>OK</v>
      </c>
    </row>
    <row r="85" spans="8:11" x14ac:dyDescent="0.4">
      <c r="H85">
        <v>85</v>
      </c>
      <c r="I85" t="str">
        <f t="shared" ca="1" si="12"/>
        <v>MTh2EP</v>
      </c>
      <c r="J85">
        <f t="shared" ca="1" si="10"/>
        <v>1</v>
      </c>
      <c r="K85" t="str">
        <f t="shared" ca="1" si="11"/>
        <v>OK</v>
      </c>
    </row>
    <row r="86" spans="8:11" x14ac:dyDescent="0.4">
      <c r="H86">
        <v>86</v>
      </c>
      <c r="I86" t="str">
        <f t="shared" ca="1" si="12"/>
        <v>WGLdQF</v>
      </c>
      <c r="J86">
        <f t="shared" ca="1" si="10"/>
        <v>1</v>
      </c>
      <c r="K86" t="str">
        <f t="shared" ca="1" si="11"/>
        <v>OK</v>
      </c>
    </row>
    <row r="87" spans="8:11" x14ac:dyDescent="0.4">
      <c r="H87">
        <v>87</v>
      </c>
      <c r="I87" t="str">
        <f t="shared" ca="1" si="12"/>
        <v>eNH8VJ</v>
      </c>
      <c r="J87">
        <f t="shared" ca="1" si="10"/>
        <v>1</v>
      </c>
      <c r="K87" t="str">
        <f t="shared" ca="1" si="11"/>
        <v>OK</v>
      </c>
    </row>
    <row r="88" spans="8:11" x14ac:dyDescent="0.4">
      <c r="H88">
        <v>88</v>
      </c>
      <c r="I88" t="str">
        <f t="shared" ca="1" si="12"/>
        <v>BMrBsP</v>
      </c>
      <c r="J88">
        <f t="shared" ca="1" si="10"/>
        <v>1</v>
      </c>
      <c r="K88" t="str">
        <f t="shared" ca="1" si="11"/>
        <v>OK</v>
      </c>
    </row>
    <row r="89" spans="8:11" x14ac:dyDescent="0.4">
      <c r="H89">
        <v>89</v>
      </c>
      <c r="I89" t="str">
        <f t="shared" ca="1" si="12"/>
        <v>eXNJxv</v>
      </c>
      <c r="J89">
        <f t="shared" ca="1" si="10"/>
        <v>1</v>
      </c>
      <c r="K89" t="str">
        <f t="shared" ca="1" si="11"/>
        <v>OK</v>
      </c>
    </row>
    <row r="90" spans="8:11" x14ac:dyDescent="0.4">
      <c r="H90">
        <v>90</v>
      </c>
      <c r="I90" t="str">
        <f t="shared" ca="1" si="12"/>
        <v>JvJHUL</v>
      </c>
      <c r="J90">
        <f t="shared" ca="1" si="10"/>
        <v>1</v>
      </c>
      <c r="K90" t="str">
        <f t="shared" ca="1" si="11"/>
        <v>OK</v>
      </c>
    </row>
    <row r="91" spans="8:11" x14ac:dyDescent="0.4">
      <c r="H91">
        <v>91</v>
      </c>
      <c r="I91" t="str">
        <f t="shared" ca="1" si="12"/>
        <v>2fPB4M</v>
      </c>
      <c r="J91">
        <f t="shared" ca="1" si="10"/>
        <v>1</v>
      </c>
      <c r="K91" t="str">
        <f t="shared" ca="1" si="11"/>
        <v>OK</v>
      </c>
    </row>
    <row r="92" spans="8:11" x14ac:dyDescent="0.4">
      <c r="H92">
        <v>92</v>
      </c>
      <c r="I92" t="str">
        <f t="shared" ca="1" si="12"/>
        <v>wRbnBD</v>
      </c>
      <c r="J92">
        <f t="shared" ca="1" si="10"/>
        <v>1</v>
      </c>
      <c r="K92" t="str">
        <f t="shared" ca="1" si="11"/>
        <v>OK</v>
      </c>
    </row>
    <row r="93" spans="8:11" x14ac:dyDescent="0.4">
      <c r="H93">
        <v>93</v>
      </c>
      <c r="I93" t="str">
        <f t="shared" ca="1" si="12"/>
        <v>sjvMSv</v>
      </c>
      <c r="J93">
        <f t="shared" ca="1" si="10"/>
        <v>1</v>
      </c>
      <c r="K93" t="str">
        <f t="shared" ca="1" si="11"/>
        <v>OK</v>
      </c>
    </row>
    <row r="94" spans="8:11" x14ac:dyDescent="0.4">
      <c r="H94">
        <v>94</v>
      </c>
      <c r="I94" t="str">
        <f t="shared" ca="1" si="12"/>
        <v>PRbtW1</v>
      </c>
      <c r="J94">
        <f t="shared" ca="1" si="10"/>
        <v>1</v>
      </c>
      <c r="K94" t="str">
        <f t="shared" ca="1" si="11"/>
        <v>OK</v>
      </c>
    </row>
    <row r="95" spans="8:11" x14ac:dyDescent="0.4">
      <c r="H95">
        <v>95</v>
      </c>
      <c r="I95" t="str">
        <f t="shared" ca="1" si="12"/>
        <v>1e3WZv</v>
      </c>
      <c r="J95">
        <f t="shared" ca="1" si="10"/>
        <v>1</v>
      </c>
      <c r="K95" t="str">
        <f t="shared" ca="1" si="11"/>
        <v>OK</v>
      </c>
    </row>
    <row r="96" spans="8:11" x14ac:dyDescent="0.4">
      <c r="H96">
        <v>96</v>
      </c>
      <c r="I96" t="str">
        <f t="shared" ca="1" si="12"/>
        <v>v97N6p</v>
      </c>
      <c r="J96">
        <f t="shared" ca="1" si="10"/>
        <v>1</v>
      </c>
      <c r="K96" t="str">
        <f t="shared" ca="1" si="11"/>
        <v>OK</v>
      </c>
    </row>
    <row r="97" spans="8:11" x14ac:dyDescent="0.4">
      <c r="H97">
        <v>97</v>
      </c>
      <c r="I97" t="str">
        <f t="shared" ca="1" si="12"/>
        <v>gUL3Mq</v>
      </c>
      <c r="J97">
        <f t="shared" ca="1" si="10"/>
        <v>1</v>
      </c>
      <c r="K97" t="str">
        <f t="shared" ca="1" si="11"/>
        <v>OK</v>
      </c>
    </row>
    <row r="98" spans="8:11" x14ac:dyDescent="0.4">
      <c r="H98">
        <v>98</v>
      </c>
      <c r="I98" t="str">
        <f t="shared" ca="1" si="12"/>
        <v>8YyV4q</v>
      </c>
      <c r="J98">
        <f t="shared" ca="1" si="10"/>
        <v>1</v>
      </c>
      <c r="K98" t="str">
        <f t="shared" ca="1" si="11"/>
        <v>OK</v>
      </c>
    </row>
    <row r="99" spans="8:11" x14ac:dyDescent="0.4">
      <c r="H99">
        <v>99</v>
      </c>
      <c r="I99" t="str">
        <f t="shared" ca="1" si="12"/>
        <v>Re3Hpk</v>
      </c>
      <c r="J99">
        <f t="shared" ca="1" si="10"/>
        <v>1</v>
      </c>
      <c r="K99" t="str">
        <f t="shared" ca="1" si="11"/>
        <v>OK</v>
      </c>
    </row>
    <row r="100" spans="8:11" x14ac:dyDescent="0.4">
      <c r="H100">
        <v>100</v>
      </c>
      <c r="I100" t="str">
        <f t="shared" ca="1" si="12"/>
        <v>HPG2dD</v>
      </c>
      <c r="J100">
        <f t="shared" ca="1" si="10"/>
        <v>1</v>
      </c>
      <c r="K100" t="str">
        <f t="shared" ca="1" si="11"/>
        <v>OK</v>
      </c>
    </row>
    <row r="101" spans="8:11" x14ac:dyDescent="0.4">
      <c r="H101">
        <v>101</v>
      </c>
      <c r="I101" t="str">
        <f t="shared" ca="1" si="12"/>
        <v>ZNoxU9</v>
      </c>
      <c r="J101">
        <f t="shared" ca="1" si="10"/>
        <v>1</v>
      </c>
      <c r="K101" t="str">
        <f t="shared" ca="1" si="11"/>
        <v>OK</v>
      </c>
    </row>
    <row r="102" spans="8:11" x14ac:dyDescent="0.4">
      <c r="H102">
        <v>102</v>
      </c>
      <c r="I102" t="str">
        <f t="shared" ca="1" si="12"/>
        <v>R2gWJD</v>
      </c>
      <c r="J102">
        <f t="shared" ca="1" si="10"/>
        <v>1</v>
      </c>
      <c r="K102" t="str">
        <f t="shared" ca="1" si="11"/>
        <v>OK</v>
      </c>
    </row>
    <row r="103" spans="8:11" x14ac:dyDescent="0.4">
      <c r="H103">
        <v>103</v>
      </c>
      <c r="I103" t="str">
        <f t="shared" ca="1" si="12"/>
        <v>i6AX3T</v>
      </c>
      <c r="J103">
        <f t="shared" ca="1" si="10"/>
        <v>1</v>
      </c>
      <c r="K103" t="str">
        <f t="shared" ca="1" si="11"/>
        <v>OK</v>
      </c>
    </row>
    <row r="104" spans="8:11" x14ac:dyDescent="0.4">
      <c r="H104">
        <v>104</v>
      </c>
      <c r="I104" t="str">
        <f t="shared" ca="1" si="12"/>
        <v>JJyiDh</v>
      </c>
      <c r="J104">
        <f t="shared" ca="1" si="10"/>
        <v>1</v>
      </c>
      <c r="K104" t="str">
        <f t="shared" ca="1" si="11"/>
        <v>OK</v>
      </c>
    </row>
    <row r="105" spans="8:11" x14ac:dyDescent="0.4">
      <c r="H105">
        <v>105</v>
      </c>
      <c r="I105" t="str">
        <f t="shared" ca="1" si="12"/>
        <v>L1iJBG</v>
      </c>
      <c r="J105">
        <f t="shared" ca="1" si="10"/>
        <v>1</v>
      </c>
      <c r="K105" t="str">
        <f t="shared" ca="1" si="11"/>
        <v>OK</v>
      </c>
    </row>
    <row r="106" spans="8:11" x14ac:dyDescent="0.4">
      <c r="H106">
        <v>106</v>
      </c>
      <c r="I106" t="str">
        <f t="shared" ca="1" si="12"/>
        <v>KF54qB</v>
      </c>
      <c r="J106">
        <f t="shared" ca="1" si="10"/>
        <v>1</v>
      </c>
      <c r="K106" t="str">
        <f t="shared" ca="1" si="11"/>
        <v>OK</v>
      </c>
    </row>
    <row r="107" spans="8:11" x14ac:dyDescent="0.4">
      <c r="H107">
        <v>107</v>
      </c>
      <c r="I107" t="str">
        <f t="shared" ca="1" si="12"/>
        <v>JKigPC</v>
      </c>
      <c r="J107">
        <f t="shared" ca="1" si="10"/>
        <v>1</v>
      </c>
      <c r="K107" t="str">
        <f t="shared" ca="1" si="11"/>
        <v>OK</v>
      </c>
    </row>
    <row r="108" spans="8:11" x14ac:dyDescent="0.4">
      <c r="H108">
        <v>108</v>
      </c>
      <c r="I108" t="str">
        <f t="shared" ca="1" si="12"/>
        <v>2XMvDi</v>
      </c>
      <c r="J108">
        <f t="shared" ca="1" si="10"/>
        <v>1</v>
      </c>
      <c r="K108" t="str">
        <f t="shared" ca="1" si="11"/>
        <v>OK</v>
      </c>
    </row>
    <row r="109" spans="8:11" x14ac:dyDescent="0.4">
      <c r="H109">
        <v>109</v>
      </c>
      <c r="I109" t="str">
        <f t="shared" ca="1" si="12"/>
        <v>ARPjMj</v>
      </c>
      <c r="J109">
        <f t="shared" ca="1" si="10"/>
        <v>1</v>
      </c>
      <c r="K109" t="str">
        <f t="shared" ca="1" si="11"/>
        <v>OK</v>
      </c>
    </row>
    <row r="110" spans="8:11" x14ac:dyDescent="0.4">
      <c r="H110">
        <v>110</v>
      </c>
      <c r="I110" t="str">
        <f t="shared" ca="1" si="12"/>
        <v>Mu6cd9</v>
      </c>
      <c r="J110">
        <f t="shared" ca="1" si="10"/>
        <v>1</v>
      </c>
      <c r="K110" t="str">
        <f t="shared" ca="1" si="11"/>
        <v>OK</v>
      </c>
    </row>
    <row r="111" spans="8:11" x14ac:dyDescent="0.4">
      <c r="H111">
        <v>111</v>
      </c>
      <c r="I111" t="str">
        <f t="shared" ca="1" si="12"/>
        <v>4GAi5L</v>
      </c>
      <c r="J111">
        <f t="shared" ca="1" si="10"/>
        <v>1</v>
      </c>
      <c r="K111" t="str">
        <f t="shared" ca="1" si="11"/>
        <v>OK</v>
      </c>
    </row>
    <row r="112" spans="8:11" x14ac:dyDescent="0.4">
      <c r="H112">
        <v>112</v>
      </c>
      <c r="I112" t="str">
        <f t="shared" ca="1" si="12"/>
        <v>BS6zDd</v>
      </c>
      <c r="J112">
        <f t="shared" ref="J112:J175" ca="1" si="13">COUNTIF(I:I,I112)</f>
        <v>1</v>
      </c>
      <c r="K112" t="str">
        <f t="shared" ref="K112:K175" ca="1" si="14">+IF(J112=1,"OK","ダブり")</f>
        <v>OK</v>
      </c>
    </row>
    <row r="113" spans="8:11" x14ac:dyDescent="0.4">
      <c r="H113">
        <v>113</v>
      </c>
      <c r="I113" t="str">
        <f t="shared" ca="1" si="12"/>
        <v>JkfCNV</v>
      </c>
      <c r="J113">
        <f t="shared" ca="1" si="13"/>
        <v>1</v>
      </c>
      <c r="K113" t="str">
        <f t="shared" ca="1" si="14"/>
        <v>OK</v>
      </c>
    </row>
    <row r="114" spans="8:11" x14ac:dyDescent="0.4">
      <c r="H114">
        <v>114</v>
      </c>
      <c r="I114" t="str">
        <f t="shared" ca="1" si="12"/>
        <v>RU1nLM</v>
      </c>
      <c r="J114">
        <f t="shared" ca="1" si="13"/>
        <v>1</v>
      </c>
      <c r="K114" t="str">
        <f t="shared" ca="1" si="14"/>
        <v>OK</v>
      </c>
    </row>
    <row r="115" spans="8:11" x14ac:dyDescent="0.4">
      <c r="H115">
        <v>115</v>
      </c>
      <c r="I115" t="str">
        <f t="shared" ca="1" si="12"/>
        <v>G8zLMR</v>
      </c>
      <c r="J115">
        <f t="shared" ca="1" si="13"/>
        <v>1</v>
      </c>
      <c r="K115" t="str">
        <f t="shared" ca="1" si="14"/>
        <v>OK</v>
      </c>
    </row>
    <row r="116" spans="8:11" x14ac:dyDescent="0.4">
      <c r="H116">
        <v>116</v>
      </c>
      <c r="I116" t="str">
        <f t="shared" ca="1" si="12"/>
        <v>JLD7RY</v>
      </c>
      <c r="J116">
        <f t="shared" ca="1" si="13"/>
        <v>1</v>
      </c>
      <c r="K116" t="str">
        <f t="shared" ca="1" si="14"/>
        <v>OK</v>
      </c>
    </row>
    <row r="117" spans="8:11" x14ac:dyDescent="0.4">
      <c r="H117">
        <v>117</v>
      </c>
      <c r="I117" t="str">
        <f t="shared" ca="1" si="12"/>
        <v>kVCYz3</v>
      </c>
      <c r="J117">
        <f t="shared" ca="1" si="13"/>
        <v>1</v>
      </c>
      <c r="K117" t="str">
        <f t="shared" ca="1" si="14"/>
        <v>OK</v>
      </c>
    </row>
    <row r="118" spans="8:11" x14ac:dyDescent="0.4">
      <c r="H118">
        <v>118</v>
      </c>
      <c r="I118" t="str">
        <f t="shared" ca="1" si="12"/>
        <v>kZfh58</v>
      </c>
      <c r="J118">
        <f t="shared" ca="1" si="13"/>
        <v>1</v>
      </c>
      <c r="K118" t="str">
        <f t="shared" ca="1" si="14"/>
        <v>OK</v>
      </c>
    </row>
    <row r="119" spans="8:11" x14ac:dyDescent="0.4">
      <c r="H119">
        <v>119</v>
      </c>
      <c r="I119" t="str">
        <f t="shared" ca="1" si="12"/>
        <v>NkMYHX</v>
      </c>
      <c r="J119">
        <f t="shared" ca="1" si="13"/>
        <v>1</v>
      </c>
      <c r="K119" t="str">
        <f t="shared" ca="1" si="14"/>
        <v>OK</v>
      </c>
    </row>
    <row r="120" spans="8:11" x14ac:dyDescent="0.4">
      <c r="H120">
        <v>120</v>
      </c>
      <c r="I120" t="str">
        <f t="shared" ca="1" si="12"/>
        <v>MG43KG</v>
      </c>
      <c r="J120">
        <f t="shared" ca="1" si="13"/>
        <v>1</v>
      </c>
      <c r="K120" t="str">
        <f t="shared" ca="1" si="14"/>
        <v>OK</v>
      </c>
    </row>
    <row r="121" spans="8:11" x14ac:dyDescent="0.4">
      <c r="H121">
        <v>121</v>
      </c>
      <c r="I121" t="str">
        <f t="shared" ca="1" si="12"/>
        <v>MLtSwy</v>
      </c>
      <c r="J121">
        <f t="shared" ca="1" si="13"/>
        <v>1</v>
      </c>
      <c r="K121" t="str">
        <f t="shared" ca="1" si="14"/>
        <v>OK</v>
      </c>
    </row>
    <row r="122" spans="8:11" x14ac:dyDescent="0.4">
      <c r="H122">
        <v>122</v>
      </c>
      <c r="I122" t="str">
        <f t="shared" ca="1" si="12"/>
        <v>GJshPR</v>
      </c>
      <c r="J122">
        <f t="shared" ca="1" si="13"/>
        <v>1</v>
      </c>
      <c r="K122" t="str">
        <f t="shared" ca="1" si="14"/>
        <v>OK</v>
      </c>
    </row>
    <row r="123" spans="8:11" x14ac:dyDescent="0.4">
      <c r="H123">
        <v>123</v>
      </c>
      <c r="I123" t="str">
        <f t="shared" ca="1" si="12"/>
        <v>t9pJDm</v>
      </c>
      <c r="J123">
        <f t="shared" ca="1" si="13"/>
        <v>1</v>
      </c>
      <c r="K123" t="str">
        <f t="shared" ca="1" si="14"/>
        <v>OK</v>
      </c>
    </row>
    <row r="124" spans="8:11" x14ac:dyDescent="0.4">
      <c r="H124">
        <v>124</v>
      </c>
      <c r="I124" t="str">
        <f t="shared" ca="1" si="12"/>
        <v>C4SAHD</v>
      </c>
      <c r="J124">
        <f t="shared" ca="1" si="13"/>
        <v>1</v>
      </c>
      <c r="K124" t="str">
        <f t="shared" ca="1" si="14"/>
        <v>OK</v>
      </c>
    </row>
    <row r="125" spans="8:11" x14ac:dyDescent="0.4">
      <c r="H125">
        <v>125</v>
      </c>
      <c r="I125" t="str">
        <f t="shared" ca="1" si="12"/>
        <v>Hk9KoT</v>
      </c>
      <c r="J125">
        <f t="shared" ca="1" si="13"/>
        <v>1</v>
      </c>
      <c r="K125" t="str">
        <f t="shared" ca="1" si="14"/>
        <v>OK</v>
      </c>
    </row>
    <row r="126" spans="8:11" x14ac:dyDescent="0.4">
      <c r="H126">
        <v>126</v>
      </c>
      <c r="I126" t="str">
        <f t="shared" ca="1" si="12"/>
        <v>EHeeGe</v>
      </c>
      <c r="J126">
        <f t="shared" ca="1" si="13"/>
        <v>1</v>
      </c>
      <c r="K126" t="str">
        <f t="shared" ca="1" si="14"/>
        <v>OK</v>
      </c>
    </row>
    <row r="127" spans="8:11" x14ac:dyDescent="0.4">
      <c r="H127">
        <v>127</v>
      </c>
      <c r="I127" t="str">
        <f t="shared" ca="1" si="12"/>
        <v>DKe4XM</v>
      </c>
      <c r="J127">
        <f t="shared" ca="1" si="13"/>
        <v>1</v>
      </c>
      <c r="K127" t="str">
        <f t="shared" ca="1" si="14"/>
        <v>OK</v>
      </c>
    </row>
    <row r="128" spans="8:11" x14ac:dyDescent="0.4">
      <c r="H128">
        <v>128</v>
      </c>
      <c r="I128" t="str">
        <f t="shared" ca="1" si="12"/>
        <v>L11N33</v>
      </c>
      <c r="J128">
        <f t="shared" ca="1" si="13"/>
        <v>1</v>
      </c>
      <c r="K128" t="str">
        <f t="shared" ca="1" si="14"/>
        <v>OK</v>
      </c>
    </row>
    <row r="129" spans="8:11" x14ac:dyDescent="0.4">
      <c r="H129">
        <v>129</v>
      </c>
      <c r="I129" t="str">
        <f t="shared" ca="1" si="12"/>
        <v>MUwfxM</v>
      </c>
      <c r="J129">
        <f t="shared" ca="1" si="13"/>
        <v>1</v>
      </c>
      <c r="K129" t="str">
        <f t="shared" ca="1" si="14"/>
        <v>OK</v>
      </c>
    </row>
    <row r="130" spans="8:11" x14ac:dyDescent="0.4">
      <c r="H130">
        <v>130</v>
      </c>
      <c r="I130" t="str">
        <f t="shared" ref="I130:I193" ca="1" si="15">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BZdGEC</v>
      </c>
      <c r="J130">
        <f t="shared" ca="1" si="13"/>
        <v>1</v>
      </c>
      <c r="K130" t="str">
        <f t="shared" ca="1" si="14"/>
        <v>OK</v>
      </c>
    </row>
    <row r="131" spans="8:11" x14ac:dyDescent="0.4">
      <c r="H131">
        <v>131</v>
      </c>
      <c r="I131" t="str">
        <f t="shared" ca="1" si="15"/>
        <v>845HpG</v>
      </c>
      <c r="J131">
        <f t="shared" ca="1" si="13"/>
        <v>1</v>
      </c>
      <c r="K131" t="str">
        <f t="shared" ca="1" si="14"/>
        <v>OK</v>
      </c>
    </row>
    <row r="132" spans="8:11" x14ac:dyDescent="0.4">
      <c r="H132">
        <v>132</v>
      </c>
      <c r="I132" t="str">
        <f t="shared" ca="1" si="15"/>
        <v>dRK7PZ</v>
      </c>
      <c r="J132">
        <f t="shared" ca="1" si="13"/>
        <v>1</v>
      </c>
      <c r="K132" t="str">
        <f t="shared" ca="1" si="14"/>
        <v>OK</v>
      </c>
    </row>
    <row r="133" spans="8:11" x14ac:dyDescent="0.4">
      <c r="H133">
        <v>133</v>
      </c>
      <c r="I133" t="str">
        <f t="shared" ca="1" si="15"/>
        <v>aK2wdi</v>
      </c>
      <c r="J133">
        <f t="shared" ca="1" si="13"/>
        <v>1</v>
      </c>
      <c r="K133" t="str">
        <f t="shared" ca="1" si="14"/>
        <v>OK</v>
      </c>
    </row>
    <row r="134" spans="8:11" x14ac:dyDescent="0.4">
      <c r="H134">
        <v>134</v>
      </c>
      <c r="I134" t="str">
        <f t="shared" ca="1" si="15"/>
        <v>SeFRGK</v>
      </c>
      <c r="J134">
        <f t="shared" ca="1" si="13"/>
        <v>1</v>
      </c>
      <c r="K134" t="str">
        <f t="shared" ca="1" si="14"/>
        <v>OK</v>
      </c>
    </row>
    <row r="135" spans="8:11" x14ac:dyDescent="0.4">
      <c r="H135">
        <v>135</v>
      </c>
      <c r="I135" t="str">
        <f t="shared" ca="1" si="15"/>
        <v>BLMKkS</v>
      </c>
      <c r="J135">
        <f t="shared" ca="1" si="13"/>
        <v>1</v>
      </c>
      <c r="K135" t="str">
        <f t="shared" ca="1" si="14"/>
        <v>OK</v>
      </c>
    </row>
    <row r="136" spans="8:11" x14ac:dyDescent="0.4">
      <c r="H136">
        <v>136</v>
      </c>
      <c r="I136" t="str">
        <f t="shared" ca="1" si="15"/>
        <v>MW2NTK</v>
      </c>
      <c r="J136">
        <f t="shared" ca="1" si="13"/>
        <v>1</v>
      </c>
      <c r="K136" t="str">
        <f t="shared" ca="1" si="14"/>
        <v>OK</v>
      </c>
    </row>
    <row r="137" spans="8:11" x14ac:dyDescent="0.4">
      <c r="H137">
        <v>137</v>
      </c>
      <c r="I137" t="str">
        <f t="shared" ca="1" si="15"/>
        <v>hdf1dX</v>
      </c>
      <c r="J137">
        <f t="shared" ca="1" si="13"/>
        <v>1</v>
      </c>
      <c r="K137" t="str">
        <f t="shared" ca="1" si="14"/>
        <v>OK</v>
      </c>
    </row>
    <row r="138" spans="8:11" x14ac:dyDescent="0.4">
      <c r="H138">
        <v>138</v>
      </c>
      <c r="I138" t="str">
        <f t="shared" ca="1" si="15"/>
        <v>PW4w6N</v>
      </c>
      <c r="J138">
        <f t="shared" ca="1" si="13"/>
        <v>1</v>
      </c>
      <c r="K138" t="str">
        <f t="shared" ca="1" si="14"/>
        <v>OK</v>
      </c>
    </row>
    <row r="139" spans="8:11" x14ac:dyDescent="0.4">
      <c r="H139">
        <v>139</v>
      </c>
      <c r="I139" t="str">
        <f t="shared" ca="1" si="15"/>
        <v>SFUSeR</v>
      </c>
      <c r="J139">
        <f t="shared" ca="1" si="13"/>
        <v>1</v>
      </c>
      <c r="K139" t="str">
        <f t="shared" ca="1" si="14"/>
        <v>OK</v>
      </c>
    </row>
    <row r="140" spans="8:11" x14ac:dyDescent="0.4">
      <c r="H140">
        <v>140</v>
      </c>
      <c r="I140" t="str">
        <f t="shared" ca="1" si="15"/>
        <v>PdBc13</v>
      </c>
      <c r="J140">
        <f t="shared" ca="1" si="13"/>
        <v>1</v>
      </c>
      <c r="K140" t="str">
        <f t="shared" ca="1" si="14"/>
        <v>OK</v>
      </c>
    </row>
    <row r="141" spans="8:11" x14ac:dyDescent="0.4">
      <c r="H141">
        <v>141</v>
      </c>
      <c r="I141" t="str">
        <f t="shared" ca="1" si="15"/>
        <v>AgeqG9</v>
      </c>
      <c r="J141">
        <f t="shared" ca="1" si="13"/>
        <v>1</v>
      </c>
      <c r="K141" t="str">
        <f t="shared" ca="1" si="14"/>
        <v>OK</v>
      </c>
    </row>
    <row r="142" spans="8:11" x14ac:dyDescent="0.4">
      <c r="H142">
        <v>142</v>
      </c>
      <c r="I142" t="str">
        <f t="shared" ca="1" si="15"/>
        <v>Y9KNVN</v>
      </c>
      <c r="J142">
        <f t="shared" ca="1" si="13"/>
        <v>1</v>
      </c>
      <c r="K142" t="str">
        <f t="shared" ca="1" si="14"/>
        <v>OK</v>
      </c>
    </row>
    <row r="143" spans="8:11" x14ac:dyDescent="0.4">
      <c r="H143">
        <v>143</v>
      </c>
      <c r="I143" t="str">
        <f t="shared" ca="1" si="15"/>
        <v>Ysji2e</v>
      </c>
      <c r="J143">
        <f t="shared" ca="1" si="13"/>
        <v>1</v>
      </c>
      <c r="K143" t="str">
        <f t="shared" ca="1" si="14"/>
        <v>OK</v>
      </c>
    </row>
    <row r="144" spans="8:11" x14ac:dyDescent="0.4">
      <c r="H144">
        <v>144</v>
      </c>
      <c r="I144" t="str">
        <f t="shared" ca="1" si="15"/>
        <v>52pGQJ</v>
      </c>
      <c r="J144">
        <f t="shared" ca="1" si="13"/>
        <v>1</v>
      </c>
      <c r="K144" t="str">
        <f t="shared" ca="1" si="14"/>
        <v>OK</v>
      </c>
    </row>
    <row r="145" spans="8:11" x14ac:dyDescent="0.4">
      <c r="H145">
        <v>145</v>
      </c>
      <c r="I145" t="str">
        <f t="shared" ca="1" si="15"/>
        <v>GsqBFE</v>
      </c>
      <c r="J145">
        <f t="shared" ca="1" si="13"/>
        <v>1</v>
      </c>
      <c r="K145" t="str">
        <f t="shared" ca="1" si="14"/>
        <v>OK</v>
      </c>
    </row>
    <row r="146" spans="8:11" x14ac:dyDescent="0.4">
      <c r="H146">
        <v>146</v>
      </c>
      <c r="I146" t="str">
        <f t="shared" ca="1" si="15"/>
        <v>Bh3DGq</v>
      </c>
      <c r="J146">
        <f t="shared" ca="1" si="13"/>
        <v>1</v>
      </c>
      <c r="K146" t="str">
        <f t="shared" ca="1" si="14"/>
        <v>OK</v>
      </c>
    </row>
    <row r="147" spans="8:11" x14ac:dyDescent="0.4">
      <c r="H147">
        <v>147</v>
      </c>
      <c r="I147" t="str">
        <f t="shared" ca="1" si="15"/>
        <v>FswVNG</v>
      </c>
      <c r="J147">
        <f t="shared" ca="1" si="13"/>
        <v>1</v>
      </c>
      <c r="K147" t="str">
        <f t="shared" ca="1" si="14"/>
        <v>OK</v>
      </c>
    </row>
    <row r="148" spans="8:11" x14ac:dyDescent="0.4">
      <c r="H148">
        <v>148</v>
      </c>
      <c r="I148" t="str">
        <f t="shared" ca="1" si="15"/>
        <v>DH1poo</v>
      </c>
      <c r="J148">
        <f t="shared" ca="1" si="13"/>
        <v>1</v>
      </c>
      <c r="K148" t="str">
        <f t="shared" ca="1" si="14"/>
        <v>OK</v>
      </c>
    </row>
    <row r="149" spans="8:11" x14ac:dyDescent="0.4">
      <c r="H149">
        <v>149</v>
      </c>
      <c r="I149" t="str">
        <f t="shared" ca="1" si="15"/>
        <v>XAELZv</v>
      </c>
      <c r="J149">
        <f t="shared" ca="1" si="13"/>
        <v>1</v>
      </c>
      <c r="K149" t="str">
        <f t="shared" ca="1" si="14"/>
        <v>OK</v>
      </c>
    </row>
    <row r="150" spans="8:11" x14ac:dyDescent="0.4">
      <c r="H150">
        <v>150</v>
      </c>
      <c r="I150" t="str">
        <f t="shared" ca="1" si="15"/>
        <v>kKMPzL</v>
      </c>
      <c r="J150">
        <f t="shared" ca="1" si="13"/>
        <v>1</v>
      </c>
      <c r="K150" t="str">
        <f t="shared" ca="1" si="14"/>
        <v>OK</v>
      </c>
    </row>
    <row r="151" spans="8:11" x14ac:dyDescent="0.4">
      <c r="H151">
        <v>151</v>
      </c>
      <c r="I151" t="str">
        <f t="shared" ca="1" si="15"/>
        <v>KSRKR1</v>
      </c>
      <c r="J151">
        <f t="shared" ca="1" si="13"/>
        <v>1</v>
      </c>
      <c r="K151" t="str">
        <f t="shared" ca="1" si="14"/>
        <v>OK</v>
      </c>
    </row>
    <row r="152" spans="8:11" x14ac:dyDescent="0.4">
      <c r="H152">
        <v>152</v>
      </c>
      <c r="I152" t="str">
        <f t="shared" ca="1" si="15"/>
        <v>uHg6Up</v>
      </c>
      <c r="J152">
        <f t="shared" ca="1" si="13"/>
        <v>1</v>
      </c>
      <c r="K152" t="str">
        <f t="shared" ca="1" si="14"/>
        <v>OK</v>
      </c>
    </row>
    <row r="153" spans="8:11" x14ac:dyDescent="0.4">
      <c r="H153">
        <v>153</v>
      </c>
      <c r="I153" t="str">
        <f t="shared" ca="1" si="15"/>
        <v>CurbN9</v>
      </c>
      <c r="J153">
        <f t="shared" ca="1" si="13"/>
        <v>1</v>
      </c>
      <c r="K153" t="str">
        <f t="shared" ca="1" si="14"/>
        <v>OK</v>
      </c>
    </row>
    <row r="154" spans="8:11" x14ac:dyDescent="0.4">
      <c r="H154">
        <v>154</v>
      </c>
      <c r="I154" t="str">
        <f t="shared" ca="1" si="15"/>
        <v>3yKM7K</v>
      </c>
      <c r="J154">
        <f t="shared" ca="1" si="13"/>
        <v>1</v>
      </c>
      <c r="K154" t="str">
        <f t="shared" ca="1" si="14"/>
        <v>OK</v>
      </c>
    </row>
    <row r="155" spans="8:11" x14ac:dyDescent="0.4">
      <c r="H155">
        <v>155</v>
      </c>
      <c r="I155" t="str">
        <f t="shared" ca="1" si="15"/>
        <v>Ec9fKg</v>
      </c>
      <c r="J155">
        <f t="shared" ca="1" si="13"/>
        <v>1</v>
      </c>
      <c r="K155" t="str">
        <f t="shared" ca="1" si="14"/>
        <v>OK</v>
      </c>
    </row>
    <row r="156" spans="8:11" x14ac:dyDescent="0.4">
      <c r="H156">
        <v>156</v>
      </c>
      <c r="I156" t="str">
        <f t="shared" ca="1" si="15"/>
        <v>K19M1L</v>
      </c>
      <c r="J156">
        <f t="shared" ca="1" si="13"/>
        <v>1</v>
      </c>
      <c r="K156" t="str">
        <f t="shared" ca="1" si="14"/>
        <v>OK</v>
      </c>
    </row>
    <row r="157" spans="8:11" x14ac:dyDescent="0.4">
      <c r="H157">
        <v>157</v>
      </c>
      <c r="I157" t="str">
        <f t="shared" ca="1" si="15"/>
        <v>ToP8ta</v>
      </c>
      <c r="J157">
        <f t="shared" ca="1" si="13"/>
        <v>1</v>
      </c>
      <c r="K157" t="str">
        <f t="shared" ca="1" si="14"/>
        <v>OK</v>
      </c>
    </row>
    <row r="158" spans="8:11" x14ac:dyDescent="0.4">
      <c r="H158">
        <v>158</v>
      </c>
      <c r="I158" t="str">
        <f t="shared" ca="1" si="15"/>
        <v>V74xB4</v>
      </c>
      <c r="J158">
        <f t="shared" ca="1" si="13"/>
        <v>1</v>
      </c>
      <c r="K158" t="str">
        <f t="shared" ca="1" si="14"/>
        <v>OK</v>
      </c>
    </row>
    <row r="159" spans="8:11" x14ac:dyDescent="0.4">
      <c r="H159">
        <v>159</v>
      </c>
      <c r="I159" t="str">
        <f t="shared" ca="1" si="15"/>
        <v>HHydws</v>
      </c>
      <c r="J159">
        <f t="shared" ca="1" si="13"/>
        <v>1</v>
      </c>
      <c r="K159" t="str">
        <f t="shared" ca="1" si="14"/>
        <v>OK</v>
      </c>
    </row>
    <row r="160" spans="8:11" x14ac:dyDescent="0.4">
      <c r="H160">
        <v>160</v>
      </c>
      <c r="I160" t="str">
        <f t="shared" ca="1" si="15"/>
        <v>LtPP2P</v>
      </c>
      <c r="J160">
        <f t="shared" ca="1" si="13"/>
        <v>1</v>
      </c>
      <c r="K160" t="str">
        <f t="shared" ca="1" si="14"/>
        <v>OK</v>
      </c>
    </row>
    <row r="161" spans="8:11" x14ac:dyDescent="0.4">
      <c r="H161">
        <v>161</v>
      </c>
      <c r="I161" t="str">
        <f t="shared" ca="1" si="15"/>
        <v>Rj9RcJ</v>
      </c>
      <c r="J161">
        <f t="shared" ca="1" si="13"/>
        <v>1</v>
      </c>
      <c r="K161" t="str">
        <f t="shared" ca="1" si="14"/>
        <v>OK</v>
      </c>
    </row>
    <row r="162" spans="8:11" x14ac:dyDescent="0.4">
      <c r="H162">
        <v>162</v>
      </c>
      <c r="I162" t="str">
        <f t="shared" ca="1" si="15"/>
        <v>oZoNGs</v>
      </c>
      <c r="J162">
        <f t="shared" ca="1" si="13"/>
        <v>1</v>
      </c>
      <c r="K162" t="str">
        <f t="shared" ca="1" si="14"/>
        <v>OK</v>
      </c>
    </row>
    <row r="163" spans="8:11" x14ac:dyDescent="0.4">
      <c r="H163">
        <v>163</v>
      </c>
      <c r="I163" t="str">
        <f t="shared" ca="1" si="15"/>
        <v>ERBhAr</v>
      </c>
      <c r="J163">
        <f t="shared" ca="1" si="13"/>
        <v>1</v>
      </c>
      <c r="K163" t="str">
        <f t="shared" ca="1" si="14"/>
        <v>OK</v>
      </c>
    </row>
    <row r="164" spans="8:11" x14ac:dyDescent="0.4">
      <c r="H164">
        <v>164</v>
      </c>
      <c r="I164" t="str">
        <f t="shared" ca="1" si="15"/>
        <v>rNeCP7</v>
      </c>
      <c r="J164">
        <f t="shared" ca="1" si="13"/>
        <v>1</v>
      </c>
      <c r="K164" t="str">
        <f t="shared" ca="1" si="14"/>
        <v>OK</v>
      </c>
    </row>
    <row r="165" spans="8:11" x14ac:dyDescent="0.4">
      <c r="H165">
        <v>165</v>
      </c>
      <c r="I165" t="str">
        <f t="shared" ca="1" si="15"/>
        <v>itJxi8</v>
      </c>
      <c r="J165">
        <f t="shared" ca="1" si="13"/>
        <v>1</v>
      </c>
      <c r="K165" t="str">
        <f t="shared" ca="1" si="14"/>
        <v>OK</v>
      </c>
    </row>
    <row r="166" spans="8:11" x14ac:dyDescent="0.4">
      <c r="H166">
        <v>166</v>
      </c>
      <c r="I166" t="str">
        <f t="shared" ca="1" si="15"/>
        <v>jh9HJW</v>
      </c>
      <c r="J166">
        <f t="shared" ca="1" si="13"/>
        <v>1</v>
      </c>
      <c r="K166" t="str">
        <f t="shared" ca="1" si="14"/>
        <v>OK</v>
      </c>
    </row>
    <row r="167" spans="8:11" x14ac:dyDescent="0.4">
      <c r="H167">
        <v>167</v>
      </c>
      <c r="I167" t="str">
        <f t="shared" ca="1" si="15"/>
        <v>MMKa5z</v>
      </c>
      <c r="J167">
        <f t="shared" ca="1" si="13"/>
        <v>1</v>
      </c>
      <c r="K167" t="str">
        <f t="shared" ca="1" si="14"/>
        <v>OK</v>
      </c>
    </row>
    <row r="168" spans="8:11" x14ac:dyDescent="0.4">
      <c r="H168">
        <v>168</v>
      </c>
      <c r="I168" t="str">
        <f t="shared" ca="1" si="15"/>
        <v>izMsb8</v>
      </c>
      <c r="J168">
        <f t="shared" ca="1" si="13"/>
        <v>1</v>
      </c>
      <c r="K168" t="str">
        <f t="shared" ca="1" si="14"/>
        <v>OK</v>
      </c>
    </row>
    <row r="169" spans="8:11" x14ac:dyDescent="0.4">
      <c r="H169">
        <v>169</v>
      </c>
      <c r="I169" t="str">
        <f t="shared" ca="1" si="15"/>
        <v>TYeKK3</v>
      </c>
      <c r="J169">
        <f t="shared" ca="1" si="13"/>
        <v>1</v>
      </c>
      <c r="K169" t="str">
        <f t="shared" ca="1" si="14"/>
        <v>OK</v>
      </c>
    </row>
    <row r="170" spans="8:11" x14ac:dyDescent="0.4">
      <c r="H170">
        <v>170</v>
      </c>
      <c r="I170" t="str">
        <f t="shared" ca="1" si="15"/>
        <v>jhGLcY</v>
      </c>
      <c r="J170">
        <f t="shared" ca="1" si="13"/>
        <v>1</v>
      </c>
      <c r="K170" t="str">
        <f t="shared" ca="1" si="14"/>
        <v>OK</v>
      </c>
    </row>
    <row r="171" spans="8:11" x14ac:dyDescent="0.4">
      <c r="H171">
        <v>171</v>
      </c>
      <c r="I171" t="str">
        <f t="shared" ca="1" si="15"/>
        <v>SPWNaM</v>
      </c>
      <c r="J171">
        <f t="shared" ca="1" si="13"/>
        <v>1</v>
      </c>
      <c r="K171" t="str">
        <f t="shared" ca="1" si="14"/>
        <v>OK</v>
      </c>
    </row>
    <row r="172" spans="8:11" x14ac:dyDescent="0.4">
      <c r="H172">
        <v>172</v>
      </c>
      <c r="I172" t="str">
        <f t="shared" ca="1" si="15"/>
        <v>G3C2AN</v>
      </c>
      <c r="J172">
        <f t="shared" ca="1" si="13"/>
        <v>1</v>
      </c>
      <c r="K172" t="str">
        <f t="shared" ca="1" si="14"/>
        <v>OK</v>
      </c>
    </row>
    <row r="173" spans="8:11" x14ac:dyDescent="0.4">
      <c r="H173">
        <v>173</v>
      </c>
      <c r="I173" t="str">
        <f t="shared" ca="1" si="15"/>
        <v>79pFcQ</v>
      </c>
      <c r="J173">
        <f t="shared" ca="1" si="13"/>
        <v>1</v>
      </c>
      <c r="K173" t="str">
        <f t="shared" ca="1" si="14"/>
        <v>OK</v>
      </c>
    </row>
    <row r="174" spans="8:11" x14ac:dyDescent="0.4">
      <c r="H174">
        <v>174</v>
      </c>
      <c r="I174" t="str">
        <f t="shared" ca="1" si="15"/>
        <v>zJBAnL</v>
      </c>
      <c r="J174">
        <f t="shared" ca="1" si="13"/>
        <v>1</v>
      </c>
      <c r="K174" t="str">
        <f t="shared" ca="1" si="14"/>
        <v>OK</v>
      </c>
    </row>
    <row r="175" spans="8:11" x14ac:dyDescent="0.4">
      <c r="H175">
        <v>175</v>
      </c>
      <c r="I175" t="str">
        <f t="shared" ca="1" si="15"/>
        <v>G4Jqqd</v>
      </c>
      <c r="J175">
        <f t="shared" ca="1" si="13"/>
        <v>1</v>
      </c>
      <c r="K175" t="str">
        <f t="shared" ca="1" si="14"/>
        <v>OK</v>
      </c>
    </row>
    <row r="176" spans="8:11" x14ac:dyDescent="0.4">
      <c r="H176">
        <v>176</v>
      </c>
      <c r="I176" t="str">
        <f t="shared" ca="1" si="15"/>
        <v>8EMR7H</v>
      </c>
      <c r="J176">
        <f t="shared" ref="J176:J239" ca="1" si="16">COUNTIF(I:I,I176)</f>
        <v>1</v>
      </c>
      <c r="K176" t="str">
        <f t="shared" ref="K176:K239" ca="1" si="17">+IF(J176=1,"OK","ダブり")</f>
        <v>OK</v>
      </c>
    </row>
    <row r="177" spans="8:11" x14ac:dyDescent="0.4">
      <c r="H177">
        <v>177</v>
      </c>
      <c r="I177" t="str">
        <f t="shared" ca="1" si="15"/>
        <v>wY3jF5</v>
      </c>
      <c r="J177">
        <f t="shared" ca="1" si="16"/>
        <v>1</v>
      </c>
      <c r="K177" t="str">
        <f t="shared" ca="1" si="17"/>
        <v>OK</v>
      </c>
    </row>
    <row r="178" spans="8:11" x14ac:dyDescent="0.4">
      <c r="H178">
        <v>178</v>
      </c>
      <c r="I178" t="str">
        <f t="shared" ca="1" si="15"/>
        <v>bF629z</v>
      </c>
      <c r="J178">
        <f t="shared" ca="1" si="16"/>
        <v>1</v>
      </c>
      <c r="K178" t="str">
        <f t="shared" ca="1" si="17"/>
        <v>OK</v>
      </c>
    </row>
    <row r="179" spans="8:11" x14ac:dyDescent="0.4">
      <c r="H179">
        <v>179</v>
      </c>
      <c r="I179" t="str">
        <f t="shared" ca="1" si="15"/>
        <v>9cXuM1</v>
      </c>
      <c r="J179">
        <f t="shared" ca="1" si="16"/>
        <v>1</v>
      </c>
      <c r="K179" t="str">
        <f t="shared" ca="1" si="17"/>
        <v>OK</v>
      </c>
    </row>
    <row r="180" spans="8:11" x14ac:dyDescent="0.4">
      <c r="H180">
        <v>180</v>
      </c>
      <c r="I180" t="str">
        <f t="shared" ca="1" si="15"/>
        <v>LxJRFw</v>
      </c>
      <c r="J180">
        <f t="shared" ca="1" si="16"/>
        <v>1</v>
      </c>
      <c r="K180" t="str">
        <f t="shared" ca="1" si="17"/>
        <v>OK</v>
      </c>
    </row>
    <row r="181" spans="8:11" x14ac:dyDescent="0.4">
      <c r="H181">
        <v>181</v>
      </c>
      <c r="I181" t="str">
        <f t="shared" ca="1" si="15"/>
        <v>ir3Sy7</v>
      </c>
      <c r="J181">
        <f t="shared" ca="1" si="16"/>
        <v>1</v>
      </c>
      <c r="K181" t="str">
        <f t="shared" ca="1" si="17"/>
        <v>OK</v>
      </c>
    </row>
    <row r="182" spans="8:11" x14ac:dyDescent="0.4">
      <c r="H182">
        <v>182</v>
      </c>
      <c r="I182" t="str">
        <f t="shared" ca="1" si="15"/>
        <v>o6W7X4</v>
      </c>
      <c r="J182">
        <f t="shared" ca="1" si="16"/>
        <v>1</v>
      </c>
      <c r="K182" t="str">
        <f t="shared" ca="1" si="17"/>
        <v>OK</v>
      </c>
    </row>
    <row r="183" spans="8:11" x14ac:dyDescent="0.4">
      <c r="H183">
        <v>183</v>
      </c>
      <c r="I183" t="str">
        <f t="shared" ca="1" si="15"/>
        <v>LA6uN3</v>
      </c>
      <c r="J183">
        <f t="shared" ca="1" si="16"/>
        <v>1</v>
      </c>
      <c r="K183" t="str">
        <f t="shared" ca="1" si="17"/>
        <v>OK</v>
      </c>
    </row>
    <row r="184" spans="8:11" x14ac:dyDescent="0.4">
      <c r="H184">
        <v>184</v>
      </c>
      <c r="I184" t="str">
        <f t="shared" ca="1" si="15"/>
        <v>ard4LV</v>
      </c>
      <c r="J184">
        <f t="shared" ca="1" si="16"/>
        <v>1</v>
      </c>
      <c r="K184" t="str">
        <f t="shared" ca="1" si="17"/>
        <v>OK</v>
      </c>
    </row>
    <row r="185" spans="8:11" x14ac:dyDescent="0.4">
      <c r="H185">
        <v>185</v>
      </c>
      <c r="I185" t="str">
        <f t="shared" ca="1" si="15"/>
        <v>XEhJ7L</v>
      </c>
      <c r="J185">
        <f t="shared" ca="1" si="16"/>
        <v>1</v>
      </c>
      <c r="K185" t="str">
        <f t="shared" ca="1" si="17"/>
        <v>OK</v>
      </c>
    </row>
    <row r="186" spans="8:11" x14ac:dyDescent="0.4">
      <c r="H186">
        <v>186</v>
      </c>
      <c r="I186" t="str">
        <f t="shared" ca="1" si="15"/>
        <v>obA4Wr</v>
      </c>
      <c r="J186">
        <f t="shared" ca="1" si="16"/>
        <v>1</v>
      </c>
      <c r="K186" t="str">
        <f t="shared" ca="1" si="17"/>
        <v>OK</v>
      </c>
    </row>
    <row r="187" spans="8:11" x14ac:dyDescent="0.4">
      <c r="H187">
        <v>187</v>
      </c>
      <c r="I187" t="str">
        <f t="shared" ca="1" si="15"/>
        <v>MxxvCT</v>
      </c>
      <c r="J187">
        <f t="shared" ca="1" si="16"/>
        <v>1</v>
      </c>
      <c r="K187" t="str">
        <f t="shared" ca="1" si="17"/>
        <v>OK</v>
      </c>
    </row>
    <row r="188" spans="8:11" x14ac:dyDescent="0.4">
      <c r="H188">
        <v>188</v>
      </c>
      <c r="I188" t="str">
        <f t="shared" ca="1" si="15"/>
        <v>CvBweq</v>
      </c>
      <c r="J188">
        <f t="shared" ca="1" si="16"/>
        <v>1</v>
      </c>
      <c r="K188" t="str">
        <f t="shared" ca="1" si="17"/>
        <v>OK</v>
      </c>
    </row>
    <row r="189" spans="8:11" x14ac:dyDescent="0.4">
      <c r="H189">
        <v>189</v>
      </c>
      <c r="I189" t="str">
        <f t="shared" ca="1" si="15"/>
        <v>NE6iFo</v>
      </c>
      <c r="J189">
        <f t="shared" ca="1" si="16"/>
        <v>1</v>
      </c>
      <c r="K189" t="str">
        <f t="shared" ca="1" si="17"/>
        <v>OK</v>
      </c>
    </row>
    <row r="190" spans="8:11" x14ac:dyDescent="0.4">
      <c r="H190">
        <v>190</v>
      </c>
      <c r="I190" t="str">
        <f t="shared" ca="1" si="15"/>
        <v>LGCM4N</v>
      </c>
      <c r="J190">
        <f t="shared" ca="1" si="16"/>
        <v>1</v>
      </c>
      <c r="K190" t="str">
        <f t="shared" ca="1" si="17"/>
        <v>OK</v>
      </c>
    </row>
    <row r="191" spans="8:11" x14ac:dyDescent="0.4">
      <c r="H191">
        <v>191</v>
      </c>
      <c r="I191" t="str">
        <f t="shared" ca="1" si="15"/>
        <v>rNzdhi</v>
      </c>
      <c r="J191">
        <f t="shared" ca="1" si="16"/>
        <v>1</v>
      </c>
      <c r="K191" t="str">
        <f t="shared" ca="1" si="17"/>
        <v>OK</v>
      </c>
    </row>
    <row r="192" spans="8:11" x14ac:dyDescent="0.4">
      <c r="H192">
        <v>192</v>
      </c>
      <c r="I192" t="str">
        <f t="shared" ca="1" si="15"/>
        <v>poLLMY</v>
      </c>
      <c r="J192">
        <f t="shared" ca="1" si="16"/>
        <v>1</v>
      </c>
      <c r="K192" t="str">
        <f t="shared" ca="1" si="17"/>
        <v>OK</v>
      </c>
    </row>
    <row r="193" spans="8:11" x14ac:dyDescent="0.4">
      <c r="H193">
        <v>193</v>
      </c>
      <c r="I193" t="str">
        <f t="shared" ca="1" si="15"/>
        <v>9tCRnC</v>
      </c>
      <c r="J193">
        <f t="shared" ca="1" si="16"/>
        <v>1</v>
      </c>
      <c r="K193" t="str">
        <f t="shared" ca="1" si="17"/>
        <v>OK</v>
      </c>
    </row>
    <row r="194" spans="8:11" x14ac:dyDescent="0.4">
      <c r="H194">
        <v>194</v>
      </c>
      <c r="I194" t="str">
        <f t="shared" ref="I194:I257" ca="1" si="18">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2MeVpR</v>
      </c>
      <c r="J194">
        <f t="shared" ca="1" si="16"/>
        <v>1</v>
      </c>
      <c r="K194" t="str">
        <f t="shared" ca="1" si="17"/>
        <v>OK</v>
      </c>
    </row>
    <row r="195" spans="8:11" x14ac:dyDescent="0.4">
      <c r="H195">
        <v>195</v>
      </c>
      <c r="I195" t="str">
        <f t="shared" ca="1" si="18"/>
        <v>oabq5E</v>
      </c>
      <c r="J195">
        <f t="shared" ca="1" si="16"/>
        <v>1</v>
      </c>
      <c r="K195" t="str">
        <f t="shared" ca="1" si="17"/>
        <v>OK</v>
      </c>
    </row>
    <row r="196" spans="8:11" x14ac:dyDescent="0.4">
      <c r="H196">
        <v>196</v>
      </c>
      <c r="I196" t="str">
        <f t="shared" ca="1" si="18"/>
        <v>PTvDQG</v>
      </c>
      <c r="J196">
        <f t="shared" ca="1" si="16"/>
        <v>1</v>
      </c>
      <c r="K196" t="str">
        <f t="shared" ca="1" si="17"/>
        <v>OK</v>
      </c>
    </row>
    <row r="197" spans="8:11" x14ac:dyDescent="0.4">
      <c r="H197">
        <v>197</v>
      </c>
      <c r="I197" t="str">
        <f t="shared" ca="1" si="18"/>
        <v>jtHSRB</v>
      </c>
      <c r="J197">
        <f t="shared" ca="1" si="16"/>
        <v>1</v>
      </c>
      <c r="K197" t="str">
        <f t="shared" ca="1" si="17"/>
        <v>OK</v>
      </c>
    </row>
    <row r="198" spans="8:11" x14ac:dyDescent="0.4">
      <c r="H198">
        <v>198</v>
      </c>
      <c r="I198" t="str">
        <f t="shared" ca="1" si="18"/>
        <v>83AHAC</v>
      </c>
      <c r="J198">
        <f t="shared" ca="1" si="16"/>
        <v>1</v>
      </c>
      <c r="K198" t="str">
        <f t="shared" ca="1" si="17"/>
        <v>OK</v>
      </c>
    </row>
    <row r="199" spans="8:11" x14ac:dyDescent="0.4">
      <c r="H199">
        <v>199</v>
      </c>
      <c r="I199" t="str">
        <f t="shared" ca="1" si="18"/>
        <v>WQ4i4E</v>
      </c>
      <c r="J199">
        <f t="shared" ca="1" si="16"/>
        <v>1</v>
      </c>
      <c r="K199" t="str">
        <f t="shared" ca="1" si="17"/>
        <v>OK</v>
      </c>
    </row>
    <row r="200" spans="8:11" x14ac:dyDescent="0.4">
      <c r="H200">
        <v>200</v>
      </c>
      <c r="I200" t="str">
        <f t="shared" ca="1" si="18"/>
        <v>MSuVyB</v>
      </c>
      <c r="J200">
        <f t="shared" ca="1" si="16"/>
        <v>1</v>
      </c>
      <c r="K200" t="str">
        <f t="shared" ca="1" si="17"/>
        <v>OK</v>
      </c>
    </row>
    <row r="201" spans="8:11" x14ac:dyDescent="0.4">
      <c r="H201">
        <v>201</v>
      </c>
      <c r="I201" t="str">
        <f t="shared" ca="1" si="18"/>
        <v>J8h8cW</v>
      </c>
      <c r="J201">
        <f t="shared" ca="1" si="16"/>
        <v>1</v>
      </c>
      <c r="K201" t="str">
        <f t="shared" ca="1" si="17"/>
        <v>OK</v>
      </c>
    </row>
    <row r="202" spans="8:11" x14ac:dyDescent="0.4">
      <c r="H202">
        <v>202</v>
      </c>
      <c r="I202" t="str">
        <f t="shared" ca="1" si="18"/>
        <v>KBhuHd</v>
      </c>
      <c r="J202">
        <f t="shared" ca="1" si="16"/>
        <v>1</v>
      </c>
      <c r="K202" t="str">
        <f t="shared" ca="1" si="17"/>
        <v>OK</v>
      </c>
    </row>
    <row r="203" spans="8:11" x14ac:dyDescent="0.4">
      <c r="H203">
        <v>203</v>
      </c>
      <c r="I203" t="str">
        <f t="shared" ca="1" si="18"/>
        <v>ZtEtyK</v>
      </c>
      <c r="J203">
        <f t="shared" ca="1" si="16"/>
        <v>1</v>
      </c>
      <c r="K203" t="str">
        <f t="shared" ca="1" si="17"/>
        <v>OK</v>
      </c>
    </row>
    <row r="204" spans="8:11" x14ac:dyDescent="0.4">
      <c r="H204">
        <v>204</v>
      </c>
      <c r="I204" t="str">
        <f t="shared" ca="1" si="18"/>
        <v>KBJRZX</v>
      </c>
      <c r="J204">
        <f t="shared" ca="1" si="16"/>
        <v>1</v>
      </c>
      <c r="K204" t="str">
        <f t="shared" ca="1" si="17"/>
        <v>OK</v>
      </c>
    </row>
    <row r="205" spans="8:11" x14ac:dyDescent="0.4">
      <c r="H205">
        <v>205</v>
      </c>
      <c r="I205" t="str">
        <f t="shared" ca="1" si="18"/>
        <v>NBMKDM</v>
      </c>
      <c r="J205">
        <f t="shared" ca="1" si="16"/>
        <v>1</v>
      </c>
      <c r="K205" t="str">
        <f t="shared" ca="1" si="17"/>
        <v>OK</v>
      </c>
    </row>
    <row r="206" spans="8:11" x14ac:dyDescent="0.4">
      <c r="H206">
        <v>206</v>
      </c>
      <c r="I206" t="str">
        <f t="shared" ca="1" si="18"/>
        <v>zjmNmt</v>
      </c>
      <c r="J206">
        <f t="shared" ca="1" si="16"/>
        <v>1</v>
      </c>
      <c r="K206" t="str">
        <f t="shared" ca="1" si="17"/>
        <v>OK</v>
      </c>
    </row>
    <row r="207" spans="8:11" x14ac:dyDescent="0.4">
      <c r="H207">
        <v>207</v>
      </c>
      <c r="I207" t="str">
        <f t="shared" ca="1" si="18"/>
        <v>di6Srj</v>
      </c>
      <c r="J207">
        <f t="shared" ca="1" si="16"/>
        <v>1</v>
      </c>
      <c r="K207" t="str">
        <f t="shared" ca="1" si="17"/>
        <v>OK</v>
      </c>
    </row>
    <row r="208" spans="8:11" x14ac:dyDescent="0.4">
      <c r="H208">
        <v>208</v>
      </c>
      <c r="I208" t="str">
        <f t="shared" ca="1" si="18"/>
        <v>NmMiQC</v>
      </c>
      <c r="J208">
        <f t="shared" ca="1" si="16"/>
        <v>1</v>
      </c>
      <c r="K208" t="str">
        <f t="shared" ca="1" si="17"/>
        <v>OK</v>
      </c>
    </row>
    <row r="209" spans="8:11" x14ac:dyDescent="0.4">
      <c r="H209">
        <v>209</v>
      </c>
      <c r="I209" t="str">
        <f t="shared" ca="1" si="18"/>
        <v>7KzjiS</v>
      </c>
      <c r="J209">
        <f t="shared" ca="1" si="16"/>
        <v>1</v>
      </c>
      <c r="K209" t="str">
        <f t="shared" ca="1" si="17"/>
        <v>OK</v>
      </c>
    </row>
    <row r="210" spans="8:11" x14ac:dyDescent="0.4">
      <c r="H210">
        <v>210</v>
      </c>
      <c r="I210" t="str">
        <f t="shared" ca="1" si="18"/>
        <v>EhXRUA</v>
      </c>
      <c r="J210">
        <f t="shared" ca="1" si="16"/>
        <v>1</v>
      </c>
      <c r="K210" t="str">
        <f t="shared" ca="1" si="17"/>
        <v>OK</v>
      </c>
    </row>
    <row r="211" spans="8:11" x14ac:dyDescent="0.4">
      <c r="H211">
        <v>211</v>
      </c>
      <c r="I211" t="str">
        <f t="shared" ca="1" si="18"/>
        <v>96K9mr</v>
      </c>
      <c r="J211">
        <f t="shared" ca="1" si="16"/>
        <v>1</v>
      </c>
      <c r="K211" t="str">
        <f t="shared" ca="1" si="17"/>
        <v>OK</v>
      </c>
    </row>
    <row r="212" spans="8:11" x14ac:dyDescent="0.4">
      <c r="H212">
        <v>212</v>
      </c>
      <c r="I212" t="str">
        <f t="shared" ca="1" si="18"/>
        <v>vD7Wn7</v>
      </c>
      <c r="J212">
        <f t="shared" ca="1" si="16"/>
        <v>1</v>
      </c>
      <c r="K212" t="str">
        <f t="shared" ca="1" si="17"/>
        <v>OK</v>
      </c>
    </row>
    <row r="213" spans="8:11" x14ac:dyDescent="0.4">
      <c r="H213">
        <v>213</v>
      </c>
      <c r="I213" t="str">
        <f t="shared" ca="1" si="18"/>
        <v>JjJQJT</v>
      </c>
      <c r="J213">
        <f t="shared" ca="1" si="16"/>
        <v>1</v>
      </c>
      <c r="K213" t="str">
        <f t="shared" ca="1" si="17"/>
        <v>OK</v>
      </c>
    </row>
    <row r="214" spans="8:11" x14ac:dyDescent="0.4">
      <c r="H214">
        <v>214</v>
      </c>
      <c r="I214" t="str">
        <f t="shared" ca="1" si="18"/>
        <v>X7ctWe</v>
      </c>
      <c r="J214">
        <f t="shared" ca="1" si="16"/>
        <v>1</v>
      </c>
      <c r="K214" t="str">
        <f t="shared" ca="1" si="17"/>
        <v>OK</v>
      </c>
    </row>
    <row r="215" spans="8:11" x14ac:dyDescent="0.4">
      <c r="H215">
        <v>215</v>
      </c>
      <c r="I215" t="str">
        <f t="shared" ca="1" si="18"/>
        <v>R4D8DM</v>
      </c>
      <c r="J215">
        <f t="shared" ca="1" si="16"/>
        <v>1</v>
      </c>
      <c r="K215" t="str">
        <f t="shared" ca="1" si="17"/>
        <v>OK</v>
      </c>
    </row>
    <row r="216" spans="8:11" x14ac:dyDescent="0.4">
      <c r="H216">
        <v>216</v>
      </c>
      <c r="I216" t="str">
        <f t="shared" ca="1" si="18"/>
        <v>1S7oGk</v>
      </c>
      <c r="J216">
        <f t="shared" ca="1" si="16"/>
        <v>1</v>
      </c>
      <c r="K216" t="str">
        <f t="shared" ca="1" si="17"/>
        <v>OK</v>
      </c>
    </row>
    <row r="217" spans="8:11" x14ac:dyDescent="0.4">
      <c r="H217">
        <v>217</v>
      </c>
      <c r="I217" t="str">
        <f t="shared" ca="1" si="18"/>
        <v>PeTSKs</v>
      </c>
      <c r="J217">
        <f t="shared" ca="1" si="16"/>
        <v>1</v>
      </c>
      <c r="K217" t="str">
        <f t="shared" ca="1" si="17"/>
        <v>OK</v>
      </c>
    </row>
    <row r="218" spans="8:11" x14ac:dyDescent="0.4">
      <c r="H218">
        <v>218</v>
      </c>
      <c r="I218" t="str">
        <f t="shared" ca="1" si="18"/>
        <v>Mja3iB</v>
      </c>
      <c r="J218">
        <f t="shared" ca="1" si="16"/>
        <v>1</v>
      </c>
      <c r="K218" t="str">
        <f t="shared" ca="1" si="17"/>
        <v>OK</v>
      </c>
    </row>
    <row r="219" spans="8:11" x14ac:dyDescent="0.4">
      <c r="H219">
        <v>219</v>
      </c>
      <c r="I219" t="str">
        <f t="shared" ca="1" si="18"/>
        <v>qLW4Lb</v>
      </c>
      <c r="J219">
        <f t="shared" ca="1" si="16"/>
        <v>1</v>
      </c>
      <c r="K219" t="str">
        <f t="shared" ca="1" si="17"/>
        <v>OK</v>
      </c>
    </row>
    <row r="220" spans="8:11" x14ac:dyDescent="0.4">
      <c r="H220">
        <v>220</v>
      </c>
      <c r="I220" t="str">
        <f t="shared" ca="1" si="18"/>
        <v>UZeH62</v>
      </c>
      <c r="J220">
        <f t="shared" ca="1" si="16"/>
        <v>1</v>
      </c>
      <c r="K220" t="str">
        <f t="shared" ca="1" si="17"/>
        <v>OK</v>
      </c>
    </row>
    <row r="221" spans="8:11" x14ac:dyDescent="0.4">
      <c r="H221">
        <v>221</v>
      </c>
      <c r="I221" t="str">
        <f t="shared" ca="1" si="18"/>
        <v>zZYMES</v>
      </c>
      <c r="J221">
        <f t="shared" ca="1" si="16"/>
        <v>1</v>
      </c>
      <c r="K221" t="str">
        <f t="shared" ca="1" si="17"/>
        <v>OK</v>
      </c>
    </row>
    <row r="222" spans="8:11" x14ac:dyDescent="0.4">
      <c r="H222">
        <v>222</v>
      </c>
      <c r="I222" t="str">
        <f t="shared" ca="1" si="18"/>
        <v>pbUVvq</v>
      </c>
      <c r="J222">
        <f t="shared" ca="1" si="16"/>
        <v>1</v>
      </c>
      <c r="K222" t="str">
        <f t="shared" ca="1" si="17"/>
        <v>OK</v>
      </c>
    </row>
    <row r="223" spans="8:11" x14ac:dyDescent="0.4">
      <c r="H223">
        <v>223</v>
      </c>
      <c r="I223" t="str">
        <f t="shared" ca="1" si="18"/>
        <v>EgMRXL</v>
      </c>
      <c r="J223">
        <f t="shared" ca="1" si="16"/>
        <v>1</v>
      </c>
      <c r="K223" t="str">
        <f t="shared" ca="1" si="17"/>
        <v>OK</v>
      </c>
    </row>
    <row r="224" spans="8:11" x14ac:dyDescent="0.4">
      <c r="H224">
        <v>224</v>
      </c>
      <c r="I224" t="str">
        <f t="shared" ca="1" si="18"/>
        <v>JPcM5r</v>
      </c>
      <c r="J224">
        <f t="shared" ca="1" si="16"/>
        <v>1</v>
      </c>
      <c r="K224" t="str">
        <f t="shared" ca="1" si="17"/>
        <v>OK</v>
      </c>
    </row>
    <row r="225" spans="8:11" x14ac:dyDescent="0.4">
      <c r="H225">
        <v>225</v>
      </c>
      <c r="I225" t="str">
        <f t="shared" ca="1" si="18"/>
        <v>dHKsdL</v>
      </c>
      <c r="J225">
        <f t="shared" ca="1" si="16"/>
        <v>1</v>
      </c>
      <c r="K225" t="str">
        <f t="shared" ca="1" si="17"/>
        <v>OK</v>
      </c>
    </row>
    <row r="226" spans="8:11" x14ac:dyDescent="0.4">
      <c r="H226">
        <v>226</v>
      </c>
      <c r="I226" t="str">
        <f t="shared" ca="1" si="18"/>
        <v>zmNEx2</v>
      </c>
      <c r="J226">
        <f t="shared" ca="1" si="16"/>
        <v>1</v>
      </c>
      <c r="K226" t="str">
        <f t="shared" ca="1" si="17"/>
        <v>OK</v>
      </c>
    </row>
    <row r="227" spans="8:11" x14ac:dyDescent="0.4">
      <c r="H227">
        <v>227</v>
      </c>
      <c r="I227" t="str">
        <f t="shared" ca="1" si="18"/>
        <v>LAtLiR</v>
      </c>
      <c r="J227">
        <f t="shared" ca="1" si="16"/>
        <v>1</v>
      </c>
      <c r="K227" t="str">
        <f t="shared" ca="1" si="17"/>
        <v>OK</v>
      </c>
    </row>
    <row r="228" spans="8:11" x14ac:dyDescent="0.4">
      <c r="H228">
        <v>228</v>
      </c>
      <c r="I228" t="str">
        <f t="shared" ca="1" si="18"/>
        <v>4JEtZP</v>
      </c>
      <c r="J228">
        <f t="shared" ca="1" si="16"/>
        <v>1</v>
      </c>
      <c r="K228" t="str">
        <f t="shared" ca="1" si="17"/>
        <v>OK</v>
      </c>
    </row>
    <row r="229" spans="8:11" x14ac:dyDescent="0.4">
      <c r="H229">
        <v>229</v>
      </c>
      <c r="I229" t="str">
        <f t="shared" ca="1" si="18"/>
        <v>MXAc33</v>
      </c>
      <c r="J229">
        <f t="shared" ca="1" si="16"/>
        <v>1</v>
      </c>
      <c r="K229" t="str">
        <f t="shared" ca="1" si="17"/>
        <v>OK</v>
      </c>
    </row>
    <row r="230" spans="8:11" x14ac:dyDescent="0.4">
      <c r="H230">
        <v>230</v>
      </c>
      <c r="I230" t="str">
        <f t="shared" ca="1" si="18"/>
        <v>FYBB8f</v>
      </c>
      <c r="J230">
        <f t="shared" ca="1" si="16"/>
        <v>1</v>
      </c>
      <c r="K230" t="str">
        <f t="shared" ca="1" si="17"/>
        <v>OK</v>
      </c>
    </row>
    <row r="231" spans="8:11" x14ac:dyDescent="0.4">
      <c r="H231">
        <v>231</v>
      </c>
      <c r="I231" t="str">
        <f t="shared" ca="1" si="18"/>
        <v>rZveX1</v>
      </c>
      <c r="J231">
        <f t="shared" ca="1" si="16"/>
        <v>1</v>
      </c>
      <c r="K231" t="str">
        <f t="shared" ca="1" si="17"/>
        <v>OK</v>
      </c>
    </row>
    <row r="232" spans="8:11" x14ac:dyDescent="0.4">
      <c r="H232">
        <v>232</v>
      </c>
      <c r="I232" t="str">
        <f t="shared" ca="1" si="18"/>
        <v>zzDNxX</v>
      </c>
      <c r="J232">
        <f t="shared" ca="1" si="16"/>
        <v>1</v>
      </c>
      <c r="K232" t="str">
        <f t="shared" ca="1" si="17"/>
        <v>OK</v>
      </c>
    </row>
    <row r="233" spans="8:11" x14ac:dyDescent="0.4">
      <c r="H233">
        <v>233</v>
      </c>
      <c r="I233" t="str">
        <f t="shared" ca="1" si="18"/>
        <v>VDz9me</v>
      </c>
      <c r="J233">
        <f t="shared" ca="1" si="16"/>
        <v>1</v>
      </c>
      <c r="K233" t="str">
        <f t="shared" ca="1" si="17"/>
        <v>OK</v>
      </c>
    </row>
    <row r="234" spans="8:11" x14ac:dyDescent="0.4">
      <c r="H234">
        <v>234</v>
      </c>
      <c r="I234" t="str">
        <f t="shared" ca="1" si="18"/>
        <v>TknM21</v>
      </c>
      <c r="J234">
        <f t="shared" ca="1" si="16"/>
        <v>1</v>
      </c>
      <c r="K234" t="str">
        <f t="shared" ca="1" si="17"/>
        <v>OK</v>
      </c>
    </row>
    <row r="235" spans="8:11" x14ac:dyDescent="0.4">
      <c r="H235">
        <v>235</v>
      </c>
      <c r="I235" t="str">
        <f t="shared" ca="1" si="18"/>
        <v>xQMZKN</v>
      </c>
      <c r="J235">
        <f t="shared" ca="1" si="16"/>
        <v>1</v>
      </c>
      <c r="K235" t="str">
        <f t="shared" ca="1" si="17"/>
        <v>OK</v>
      </c>
    </row>
    <row r="236" spans="8:11" x14ac:dyDescent="0.4">
      <c r="H236">
        <v>236</v>
      </c>
      <c r="I236" t="str">
        <f t="shared" ca="1" si="18"/>
        <v>2tcM7S</v>
      </c>
      <c r="J236">
        <f t="shared" ca="1" si="16"/>
        <v>1</v>
      </c>
      <c r="K236" t="str">
        <f t="shared" ca="1" si="17"/>
        <v>OK</v>
      </c>
    </row>
    <row r="237" spans="8:11" x14ac:dyDescent="0.4">
      <c r="H237">
        <v>237</v>
      </c>
      <c r="I237" t="str">
        <f t="shared" ca="1" si="18"/>
        <v>hiLVfg</v>
      </c>
      <c r="J237">
        <f t="shared" ca="1" si="16"/>
        <v>1</v>
      </c>
      <c r="K237" t="str">
        <f t="shared" ca="1" si="17"/>
        <v>OK</v>
      </c>
    </row>
    <row r="238" spans="8:11" x14ac:dyDescent="0.4">
      <c r="H238">
        <v>238</v>
      </c>
      <c r="I238" t="str">
        <f t="shared" ca="1" si="18"/>
        <v>KGqM4A</v>
      </c>
      <c r="J238">
        <f t="shared" ca="1" si="16"/>
        <v>1</v>
      </c>
      <c r="K238" t="str">
        <f t="shared" ca="1" si="17"/>
        <v>OK</v>
      </c>
    </row>
    <row r="239" spans="8:11" x14ac:dyDescent="0.4">
      <c r="H239">
        <v>239</v>
      </c>
      <c r="I239" t="str">
        <f t="shared" ca="1" si="18"/>
        <v>QSN25F</v>
      </c>
      <c r="J239">
        <f t="shared" ca="1" si="16"/>
        <v>1</v>
      </c>
      <c r="K239" t="str">
        <f t="shared" ca="1" si="17"/>
        <v>OK</v>
      </c>
    </row>
    <row r="240" spans="8:11" x14ac:dyDescent="0.4">
      <c r="H240">
        <v>240</v>
      </c>
      <c r="I240" t="str">
        <f t="shared" ca="1" si="18"/>
        <v>Syv6Py</v>
      </c>
      <c r="J240">
        <f t="shared" ref="J240:J298" ca="1" si="19">COUNTIF(I:I,I240)</f>
        <v>1</v>
      </c>
      <c r="K240" t="str">
        <f t="shared" ref="K240:K298" ca="1" si="20">+IF(J240=1,"OK","ダブり")</f>
        <v>OK</v>
      </c>
    </row>
    <row r="241" spans="8:11" x14ac:dyDescent="0.4">
      <c r="H241">
        <v>241</v>
      </c>
      <c r="I241" t="str">
        <f t="shared" ca="1" si="18"/>
        <v>Hp7KEP</v>
      </c>
      <c r="J241">
        <f t="shared" ca="1" si="19"/>
        <v>1</v>
      </c>
      <c r="K241" t="str">
        <f t="shared" ca="1" si="20"/>
        <v>OK</v>
      </c>
    </row>
    <row r="242" spans="8:11" x14ac:dyDescent="0.4">
      <c r="H242">
        <v>242</v>
      </c>
      <c r="I242" t="str">
        <f t="shared" ca="1" si="18"/>
        <v>7z3zCy</v>
      </c>
      <c r="J242">
        <f t="shared" ca="1" si="19"/>
        <v>1</v>
      </c>
      <c r="K242" t="str">
        <f t="shared" ca="1" si="20"/>
        <v>OK</v>
      </c>
    </row>
    <row r="243" spans="8:11" x14ac:dyDescent="0.4">
      <c r="H243">
        <v>243</v>
      </c>
      <c r="I243" t="str">
        <f t="shared" ca="1" si="18"/>
        <v>NCcYAM</v>
      </c>
      <c r="J243">
        <f t="shared" ca="1" si="19"/>
        <v>1</v>
      </c>
      <c r="K243" t="str">
        <f t="shared" ca="1" si="20"/>
        <v>OK</v>
      </c>
    </row>
    <row r="244" spans="8:11" x14ac:dyDescent="0.4">
      <c r="H244">
        <v>244</v>
      </c>
      <c r="I244" t="str">
        <f t="shared" ca="1" si="18"/>
        <v>iDL9KZ</v>
      </c>
      <c r="J244">
        <f t="shared" ca="1" si="19"/>
        <v>1</v>
      </c>
      <c r="K244" t="str">
        <f t="shared" ca="1" si="20"/>
        <v>OK</v>
      </c>
    </row>
    <row r="245" spans="8:11" x14ac:dyDescent="0.4">
      <c r="H245">
        <v>245</v>
      </c>
      <c r="I245" t="str">
        <f t="shared" ca="1" si="18"/>
        <v>FEXCif</v>
      </c>
      <c r="J245">
        <f t="shared" ca="1" si="19"/>
        <v>1</v>
      </c>
      <c r="K245" t="str">
        <f t="shared" ca="1" si="20"/>
        <v>OK</v>
      </c>
    </row>
    <row r="246" spans="8:11" x14ac:dyDescent="0.4">
      <c r="H246">
        <v>246</v>
      </c>
      <c r="I246" t="str">
        <f t="shared" ca="1" si="18"/>
        <v>FkKL3c</v>
      </c>
      <c r="J246">
        <f t="shared" ca="1" si="19"/>
        <v>1</v>
      </c>
      <c r="K246" t="str">
        <f t="shared" ca="1" si="20"/>
        <v>OK</v>
      </c>
    </row>
    <row r="247" spans="8:11" x14ac:dyDescent="0.4">
      <c r="H247">
        <v>247</v>
      </c>
      <c r="I247" t="str">
        <f t="shared" ca="1" si="18"/>
        <v>i9QnGH</v>
      </c>
      <c r="J247">
        <f t="shared" ca="1" si="19"/>
        <v>1</v>
      </c>
      <c r="K247" t="str">
        <f t="shared" ca="1" si="20"/>
        <v>OK</v>
      </c>
    </row>
    <row r="248" spans="8:11" x14ac:dyDescent="0.4">
      <c r="H248">
        <v>248</v>
      </c>
      <c r="I248" t="str">
        <f t="shared" ca="1" si="18"/>
        <v>J4ovAj</v>
      </c>
      <c r="J248">
        <f t="shared" ca="1" si="19"/>
        <v>1</v>
      </c>
      <c r="K248" t="str">
        <f t="shared" ca="1" si="20"/>
        <v>OK</v>
      </c>
    </row>
    <row r="249" spans="8:11" x14ac:dyDescent="0.4">
      <c r="H249">
        <v>249</v>
      </c>
      <c r="I249" t="str">
        <f t="shared" ca="1" si="18"/>
        <v>ybcVA6</v>
      </c>
      <c r="J249">
        <f t="shared" ca="1" si="19"/>
        <v>1</v>
      </c>
      <c r="K249" t="str">
        <f t="shared" ca="1" si="20"/>
        <v>OK</v>
      </c>
    </row>
    <row r="250" spans="8:11" x14ac:dyDescent="0.4">
      <c r="H250">
        <v>250</v>
      </c>
      <c r="I250" t="str">
        <f t="shared" ca="1" si="18"/>
        <v>fKCDJB</v>
      </c>
      <c r="J250">
        <f t="shared" ca="1" si="19"/>
        <v>1</v>
      </c>
      <c r="K250" t="str">
        <f t="shared" ca="1" si="20"/>
        <v>OK</v>
      </c>
    </row>
    <row r="251" spans="8:11" x14ac:dyDescent="0.4">
      <c r="H251">
        <v>251</v>
      </c>
      <c r="I251" t="str">
        <f t="shared" ca="1" si="18"/>
        <v>FrmKK4</v>
      </c>
      <c r="J251">
        <f t="shared" ca="1" si="19"/>
        <v>1</v>
      </c>
      <c r="K251" t="str">
        <f t="shared" ca="1" si="20"/>
        <v>OK</v>
      </c>
    </row>
    <row r="252" spans="8:11" x14ac:dyDescent="0.4">
      <c r="H252">
        <v>252</v>
      </c>
      <c r="I252" t="str">
        <f t="shared" ca="1" si="18"/>
        <v>C2N9Zu</v>
      </c>
      <c r="J252">
        <f t="shared" ca="1" si="19"/>
        <v>1</v>
      </c>
      <c r="K252" t="str">
        <f t="shared" ca="1" si="20"/>
        <v>OK</v>
      </c>
    </row>
    <row r="253" spans="8:11" x14ac:dyDescent="0.4">
      <c r="H253">
        <v>253</v>
      </c>
      <c r="I253" t="str">
        <f t="shared" ca="1" si="18"/>
        <v>R4CUx6</v>
      </c>
      <c r="J253">
        <f t="shared" ca="1" si="19"/>
        <v>1</v>
      </c>
      <c r="K253" t="str">
        <f t="shared" ca="1" si="20"/>
        <v>OK</v>
      </c>
    </row>
    <row r="254" spans="8:11" x14ac:dyDescent="0.4">
      <c r="H254">
        <v>254</v>
      </c>
      <c r="I254" t="str">
        <f t="shared" ca="1" si="18"/>
        <v>DqCJUL</v>
      </c>
      <c r="J254">
        <f t="shared" ca="1" si="19"/>
        <v>1</v>
      </c>
      <c r="K254" t="str">
        <f t="shared" ca="1" si="20"/>
        <v>OK</v>
      </c>
    </row>
    <row r="255" spans="8:11" x14ac:dyDescent="0.4">
      <c r="H255">
        <v>255</v>
      </c>
      <c r="I255" t="str">
        <f t="shared" ca="1" si="18"/>
        <v>1NXVa5</v>
      </c>
      <c r="J255">
        <f t="shared" ca="1" si="19"/>
        <v>1</v>
      </c>
      <c r="K255" t="str">
        <f t="shared" ca="1" si="20"/>
        <v>OK</v>
      </c>
    </row>
    <row r="256" spans="8:11" x14ac:dyDescent="0.4">
      <c r="H256">
        <v>256</v>
      </c>
      <c r="I256" t="str">
        <f t="shared" ca="1" si="18"/>
        <v>LHGdG3</v>
      </c>
      <c r="J256">
        <f t="shared" ca="1" si="19"/>
        <v>1</v>
      </c>
      <c r="K256" t="str">
        <f t="shared" ca="1" si="20"/>
        <v>OK</v>
      </c>
    </row>
    <row r="257" spans="8:11" x14ac:dyDescent="0.4">
      <c r="H257">
        <v>257</v>
      </c>
      <c r="I257" t="str">
        <f t="shared" ca="1" si="18"/>
        <v>jCAVwy</v>
      </c>
      <c r="J257">
        <f t="shared" ca="1" si="19"/>
        <v>1</v>
      </c>
      <c r="K257" t="str">
        <f t="shared" ca="1" si="20"/>
        <v>OK</v>
      </c>
    </row>
    <row r="258" spans="8:11" x14ac:dyDescent="0.4">
      <c r="H258">
        <v>258</v>
      </c>
      <c r="I258" t="str">
        <f t="shared" ref="I258:I298" ca="1" si="21">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
&amp;MID(CHAR(RANDBETWEEN(49,57))&amp;CHAR(RANDBETWEEN(65,72))&amp;CHAR(RANDBETWEEN(74,78))&amp;CHAR(RANDBETWEEN(80,90))&amp;CHAR(RANDBETWEEN(97,107))&amp;CHAR(RANDBETWEEN(109,122)),RANDBETWEEN(1,6),1)</f>
        <v>jyZfbd</v>
      </c>
      <c r="J258">
        <f t="shared" ca="1" si="19"/>
        <v>1</v>
      </c>
      <c r="K258" t="str">
        <f t="shared" ca="1" si="20"/>
        <v>OK</v>
      </c>
    </row>
    <row r="259" spans="8:11" x14ac:dyDescent="0.4">
      <c r="H259">
        <v>259</v>
      </c>
      <c r="I259" t="str">
        <f t="shared" ca="1" si="21"/>
        <v>xVN2LW</v>
      </c>
      <c r="J259">
        <f t="shared" ca="1" si="19"/>
        <v>1</v>
      </c>
      <c r="K259" t="str">
        <f t="shared" ca="1" si="20"/>
        <v>OK</v>
      </c>
    </row>
    <row r="260" spans="8:11" x14ac:dyDescent="0.4">
      <c r="H260">
        <v>260</v>
      </c>
      <c r="I260" t="str">
        <f t="shared" ca="1" si="21"/>
        <v>MMsMVL</v>
      </c>
      <c r="J260">
        <f t="shared" ca="1" si="19"/>
        <v>1</v>
      </c>
      <c r="K260" t="str">
        <f t="shared" ca="1" si="20"/>
        <v>OK</v>
      </c>
    </row>
    <row r="261" spans="8:11" x14ac:dyDescent="0.4">
      <c r="H261">
        <v>261</v>
      </c>
      <c r="I261" t="str">
        <f t="shared" ca="1" si="21"/>
        <v>MFmkZh</v>
      </c>
      <c r="J261">
        <f t="shared" ca="1" si="19"/>
        <v>1</v>
      </c>
      <c r="K261" t="str">
        <f t="shared" ca="1" si="20"/>
        <v>OK</v>
      </c>
    </row>
    <row r="262" spans="8:11" x14ac:dyDescent="0.4">
      <c r="H262">
        <v>262</v>
      </c>
      <c r="I262" t="str">
        <f t="shared" ca="1" si="21"/>
        <v>J3bv5j</v>
      </c>
      <c r="J262">
        <f t="shared" ca="1" si="19"/>
        <v>1</v>
      </c>
      <c r="K262" t="str">
        <f t="shared" ca="1" si="20"/>
        <v>OK</v>
      </c>
    </row>
    <row r="263" spans="8:11" x14ac:dyDescent="0.4">
      <c r="H263">
        <v>263</v>
      </c>
      <c r="I263" t="str">
        <f t="shared" ca="1" si="21"/>
        <v>phQYkL</v>
      </c>
      <c r="J263">
        <f t="shared" ca="1" si="19"/>
        <v>1</v>
      </c>
      <c r="K263" t="str">
        <f t="shared" ca="1" si="20"/>
        <v>OK</v>
      </c>
    </row>
    <row r="264" spans="8:11" x14ac:dyDescent="0.4">
      <c r="H264">
        <v>264</v>
      </c>
      <c r="I264" t="str">
        <f t="shared" ca="1" si="21"/>
        <v>N454E2</v>
      </c>
      <c r="J264">
        <f t="shared" ca="1" si="19"/>
        <v>1</v>
      </c>
      <c r="K264" t="str">
        <f t="shared" ca="1" si="20"/>
        <v>OK</v>
      </c>
    </row>
    <row r="265" spans="8:11" x14ac:dyDescent="0.4">
      <c r="H265">
        <v>265</v>
      </c>
      <c r="I265" t="str">
        <f t="shared" ca="1" si="21"/>
        <v>HgYTF2</v>
      </c>
      <c r="J265">
        <f t="shared" ca="1" si="19"/>
        <v>1</v>
      </c>
      <c r="K265" t="str">
        <f t="shared" ca="1" si="20"/>
        <v>OK</v>
      </c>
    </row>
    <row r="266" spans="8:11" x14ac:dyDescent="0.4">
      <c r="H266">
        <v>266</v>
      </c>
      <c r="I266" t="str">
        <f t="shared" ca="1" si="21"/>
        <v>6JYM9j</v>
      </c>
      <c r="J266">
        <f t="shared" ca="1" si="19"/>
        <v>1</v>
      </c>
      <c r="K266" t="str">
        <f t="shared" ca="1" si="20"/>
        <v>OK</v>
      </c>
    </row>
    <row r="267" spans="8:11" x14ac:dyDescent="0.4">
      <c r="H267">
        <v>267</v>
      </c>
      <c r="I267" t="str">
        <f t="shared" ca="1" si="21"/>
        <v>W6CSFv</v>
      </c>
      <c r="J267">
        <f t="shared" ca="1" si="19"/>
        <v>1</v>
      </c>
      <c r="K267" t="str">
        <f t="shared" ca="1" si="20"/>
        <v>OK</v>
      </c>
    </row>
    <row r="268" spans="8:11" x14ac:dyDescent="0.4">
      <c r="H268">
        <v>268</v>
      </c>
      <c r="I268" t="str">
        <f t="shared" ca="1" si="21"/>
        <v>2BLvMc</v>
      </c>
      <c r="J268">
        <f t="shared" ca="1" si="19"/>
        <v>1</v>
      </c>
      <c r="K268" t="str">
        <f t="shared" ca="1" si="20"/>
        <v>OK</v>
      </c>
    </row>
    <row r="269" spans="8:11" x14ac:dyDescent="0.4">
      <c r="H269">
        <v>269</v>
      </c>
      <c r="I269" t="str">
        <f t="shared" ca="1" si="21"/>
        <v>pvEo2v</v>
      </c>
      <c r="J269">
        <f t="shared" ca="1" si="19"/>
        <v>1</v>
      </c>
      <c r="K269" t="str">
        <f t="shared" ca="1" si="20"/>
        <v>OK</v>
      </c>
    </row>
    <row r="270" spans="8:11" x14ac:dyDescent="0.4">
      <c r="H270">
        <v>270</v>
      </c>
      <c r="I270" t="str">
        <f t="shared" ca="1" si="21"/>
        <v>SuDUYF</v>
      </c>
      <c r="J270">
        <f t="shared" ca="1" si="19"/>
        <v>1</v>
      </c>
      <c r="K270" t="str">
        <f t="shared" ca="1" si="20"/>
        <v>OK</v>
      </c>
    </row>
    <row r="271" spans="8:11" x14ac:dyDescent="0.4">
      <c r="H271">
        <v>271</v>
      </c>
      <c r="I271" t="str">
        <f t="shared" ca="1" si="21"/>
        <v>NmDGex</v>
      </c>
      <c r="J271">
        <f t="shared" ca="1" si="19"/>
        <v>1</v>
      </c>
      <c r="K271" t="str">
        <f t="shared" ca="1" si="20"/>
        <v>OK</v>
      </c>
    </row>
    <row r="272" spans="8:11" x14ac:dyDescent="0.4">
      <c r="H272">
        <v>272</v>
      </c>
      <c r="I272" t="str">
        <f t="shared" ca="1" si="21"/>
        <v>M6KvnQ</v>
      </c>
      <c r="J272">
        <f t="shared" ca="1" si="19"/>
        <v>1</v>
      </c>
      <c r="K272" t="str">
        <f t="shared" ca="1" si="20"/>
        <v>OK</v>
      </c>
    </row>
    <row r="273" spans="8:11" x14ac:dyDescent="0.4">
      <c r="H273">
        <v>273</v>
      </c>
      <c r="I273" t="str">
        <f t="shared" ca="1" si="21"/>
        <v>JLmAek</v>
      </c>
      <c r="J273">
        <f t="shared" ca="1" si="19"/>
        <v>1</v>
      </c>
      <c r="K273" t="str">
        <f t="shared" ca="1" si="20"/>
        <v>OK</v>
      </c>
    </row>
    <row r="274" spans="8:11" x14ac:dyDescent="0.4">
      <c r="H274">
        <v>274</v>
      </c>
      <c r="I274" t="str">
        <f t="shared" ca="1" si="21"/>
        <v>8LEqXJ</v>
      </c>
      <c r="J274">
        <f t="shared" ca="1" si="19"/>
        <v>1</v>
      </c>
      <c r="K274" t="str">
        <f t="shared" ca="1" si="20"/>
        <v>OK</v>
      </c>
    </row>
    <row r="275" spans="8:11" x14ac:dyDescent="0.4">
      <c r="H275">
        <v>275</v>
      </c>
      <c r="I275" t="str">
        <f t="shared" ca="1" si="21"/>
        <v>EJDNt8</v>
      </c>
      <c r="J275">
        <f t="shared" ca="1" si="19"/>
        <v>1</v>
      </c>
      <c r="K275" t="str">
        <f t="shared" ca="1" si="20"/>
        <v>OK</v>
      </c>
    </row>
    <row r="276" spans="8:11" x14ac:dyDescent="0.4">
      <c r="H276">
        <v>276</v>
      </c>
      <c r="I276" t="str">
        <f t="shared" ca="1" si="21"/>
        <v>WHKAh4</v>
      </c>
      <c r="J276">
        <f t="shared" ca="1" si="19"/>
        <v>1</v>
      </c>
      <c r="K276" t="str">
        <f t="shared" ca="1" si="20"/>
        <v>OK</v>
      </c>
    </row>
    <row r="277" spans="8:11" x14ac:dyDescent="0.4">
      <c r="H277">
        <v>277</v>
      </c>
      <c r="I277" t="str">
        <f t="shared" ca="1" si="21"/>
        <v>DK7nRs</v>
      </c>
      <c r="J277">
        <f t="shared" ca="1" si="19"/>
        <v>1</v>
      </c>
      <c r="K277" t="str">
        <f t="shared" ca="1" si="20"/>
        <v>OK</v>
      </c>
    </row>
    <row r="278" spans="8:11" x14ac:dyDescent="0.4">
      <c r="H278">
        <v>278</v>
      </c>
      <c r="I278" t="str">
        <f t="shared" ca="1" si="21"/>
        <v>gygcnk</v>
      </c>
      <c r="J278">
        <f t="shared" ca="1" si="19"/>
        <v>1</v>
      </c>
      <c r="K278" t="str">
        <f t="shared" ca="1" si="20"/>
        <v>OK</v>
      </c>
    </row>
    <row r="279" spans="8:11" x14ac:dyDescent="0.4">
      <c r="H279">
        <v>279</v>
      </c>
      <c r="I279" t="str">
        <f t="shared" ca="1" si="21"/>
        <v>qMd84F</v>
      </c>
      <c r="J279">
        <f t="shared" ca="1" si="19"/>
        <v>1</v>
      </c>
      <c r="K279" t="str">
        <f t="shared" ca="1" si="20"/>
        <v>OK</v>
      </c>
    </row>
    <row r="280" spans="8:11" x14ac:dyDescent="0.4">
      <c r="H280">
        <v>280</v>
      </c>
      <c r="I280" t="str">
        <f t="shared" ca="1" si="21"/>
        <v>7EJCxS</v>
      </c>
      <c r="J280">
        <f t="shared" ca="1" si="19"/>
        <v>1</v>
      </c>
      <c r="K280" t="str">
        <f t="shared" ca="1" si="20"/>
        <v>OK</v>
      </c>
    </row>
    <row r="281" spans="8:11" x14ac:dyDescent="0.4">
      <c r="H281">
        <v>281</v>
      </c>
      <c r="I281" t="str">
        <f t="shared" ca="1" si="21"/>
        <v>NfCR51</v>
      </c>
      <c r="J281">
        <f t="shared" ca="1" si="19"/>
        <v>1</v>
      </c>
      <c r="K281" t="str">
        <f t="shared" ca="1" si="20"/>
        <v>OK</v>
      </c>
    </row>
    <row r="282" spans="8:11" x14ac:dyDescent="0.4">
      <c r="H282">
        <v>282</v>
      </c>
      <c r="I282" t="str">
        <f t="shared" ca="1" si="21"/>
        <v>tdihnK</v>
      </c>
      <c r="J282">
        <f t="shared" ca="1" si="19"/>
        <v>1</v>
      </c>
      <c r="K282" t="str">
        <f t="shared" ca="1" si="20"/>
        <v>OK</v>
      </c>
    </row>
    <row r="283" spans="8:11" x14ac:dyDescent="0.4">
      <c r="H283">
        <v>283</v>
      </c>
      <c r="I283" t="str">
        <f t="shared" ca="1" si="21"/>
        <v>27NALV</v>
      </c>
      <c r="J283">
        <f t="shared" ca="1" si="19"/>
        <v>1</v>
      </c>
      <c r="K283" t="str">
        <f t="shared" ca="1" si="20"/>
        <v>OK</v>
      </c>
    </row>
    <row r="284" spans="8:11" x14ac:dyDescent="0.4">
      <c r="H284">
        <v>284</v>
      </c>
      <c r="I284" t="str">
        <f t="shared" ca="1" si="21"/>
        <v>Dtf86X</v>
      </c>
      <c r="J284">
        <f t="shared" ca="1" si="19"/>
        <v>1</v>
      </c>
      <c r="K284" t="str">
        <f t="shared" ca="1" si="20"/>
        <v>OK</v>
      </c>
    </row>
    <row r="285" spans="8:11" x14ac:dyDescent="0.4">
      <c r="H285">
        <v>285</v>
      </c>
      <c r="I285" t="str">
        <f t="shared" ca="1" si="21"/>
        <v>qWPE5Q</v>
      </c>
      <c r="J285">
        <f t="shared" ca="1" si="19"/>
        <v>1</v>
      </c>
      <c r="K285" t="str">
        <f t="shared" ca="1" si="20"/>
        <v>OK</v>
      </c>
    </row>
    <row r="286" spans="8:11" x14ac:dyDescent="0.4">
      <c r="H286">
        <v>286</v>
      </c>
      <c r="I286" t="str">
        <f t="shared" ca="1" si="21"/>
        <v>aJMsVY</v>
      </c>
      <c r="J286">
        <f t="shared" ca="1" si="19"/>
        <v>1</v>
      </c>
      <c r="K286" t="str">
        <f t="shared" ca="1" si="20"/>
        <v>OK</v>
      </c>
    </row>
    <row r="287" spans="8:11" x14ac:dyDescent="0.4">
      <c r="H287">
        <v>287</v>
      </c>
      <c r="I287" t="str">
        <f t="shared" ca="1" si="21"/>
        <v>wVgFWU</v>
      </c>
      <c r="J287">
        <f t="shared" ca="1" si="19"/>
        <v>1</v>
      </c>
      <c r="K287" t="str">
        <f t="shared" ca="1" si="20"/>
        <v>OK</v>
      </c>
    </row>
    <row r="288" spans="8:11" x14ac:dyDescent="0.4">
      <c r="H288">
        <v>288</v>
      </c>
      <c r="I288" t="str">
        <f t="shared" ca="1" si="21"/>
        <v>MVJ3bk</v>
      </c>
      <c r="J288">
        <f t="shared" ca="1" si="19"/>
        <v>1</v>
      </c>
      <c r="K288" t="str">
        <f t="shared" ca="1" si="20"/>
        <v>OK</v>
      </c>
    </row>
    <row r="289" spans="8:11" x14ac:dyDescent="0.4">
      <c r="H289">
        <v>289</v>
      </c>
      <c r="I289" t="str">
        <f t="shared" ca="1" si="21"/>
        <v>NbMEAE</v>
      </c>
      <c r="J289">
        <f t="shared" ca="1" si="19"/>
        <v>1</v>
      </c>
      <c r="K289" t="str">
        <f t="shared" ca="1" si="20"/>
        <v>OK</v>
      </c>
    </row>
    <row r="290" spans="8:11" x14ac:dyDescent="0.4">
      <c r="H290">
        <v>290</v>
      </c>
      <c r="I290" t="str">
        <f t="shared" ca="1" si="21"/>
        <v>a8bddt</v>
      </c>
      <c r="J290">
        <f t="shared" ca="1" si="19"/>
        <v>1</v>
      </c>
      <c r="K290" t="str">
        <f t="shared" ca="1" si="20"/>
        <v>OK</v>
      </c>
    </row>
    <row r="291" spans="8:11" x14ac:dyDescent="0.4">
      <c r="H291">
        <v>291</v>
      </c>
      <c r="I291" t="str">
        <f t="shared" ca="1" si="21"/>
        <v>bcGAA4</v>
      </c>
      <c r="J291">
        <f t="shared" ca="1" si="19"/>
        <v>1</v>
      </c>
      <c r="K291" t="str">
        <f t="shared" ca="1" si="20"/>
        <v>OK</v>
      </c>
    </row>
    <row r="292" spans="8:11" x14ac:dyDescent="0.4">
      <c r="H292">
        <v>292</v>
      </c>
      <c r="I292" t="str">
        <f t="shared" ca="1" si="21"/>
        <v>ThJqiC</v>
      </c>
      <c r="J292">
        <f t="shared" ca="1" si="19"/>
        <v>1</v>
      </c>
      <c r="K292" t="str">
        <f t="shared" ca="1" si="20"/>
        <v>OK</v>
      </c>
    </row>
    <row r="293" spans="8:11" x14ac:dyDescent="0.4">
      <c r="H293">
        <v>293</v>
      </c>
      <c r="I293" t="str">
        <f t="shared" ca="1" si="21"/>
        <v>LAU4gY</v>
      </c>
      <c r="J293">
        <f t="shared" ca="1" si="19"/>
        <v>1</v>
      </c>
      <c r="K293" t="str">
        <f t="shared" ca="1" si="20"/>
        <v>OK</v>
      </c>
    </row>
    <row r="294" spans="8:11" x14ac:dyDescent="0.4">
      <c r="H294">
        <v>294</v>
      </c>
      <c r="I294" t="str">
        <f t="shared" ca="1" si="21"/>
        <v>BMpUwK</v>
      </c>
      <c r="J294">
        <f t="shared" ca="1" si="19"/>
        <v>1</v>
      </c>
      <c r="K294" t="str">
        <f t="shared" ca="1" si="20"/>
        <v>OK</v>
      </c>
    </row>
    <row r="295" spans="8:11" x14ac:dyDescent="0.4">
      <c r="H295">
        <v>295</v>
      </c>
      <c r="I295" t="str">
        <f t="shared" ca="1" si="21"/>
        <v>zMuK35</v>
      </c>
      <c r="J295">
        <f t="shared" ca="1" si="19"/>
        <v>1</v>
      </c>
      <c r="K295" t="str">
        <f t="shared" ca="1" si="20"/>
        <v>OK</v>
      </c>
    </row>
    <row r="296" spans="8:11" x14ac:dyDescent="0.4">
      <c r="H296">
        <v>296</v>
      </c>
      <c r="I296" t="str">
        <f t="shared" ca="1" si="21"/>
        <v>HAJe2U</v>
      </c>
      <c r="J296">
        <f t="shared" ca="1" si="19"/>
        <v>1</v>
      </c>
      <c r="K296" t="str">
        <f t="shared" ca="1" si="20"/>
        <v>OK</v>
      </c>
    </row>
    <row r="297" spans="8:11" x14ac:dyDescent="0.4">
      <c r="H297">
        <v>297</v>
      </c>
      <c r="I297" t="str">
        <f t="shared" ca="1" si="21"/>
        <v>fCMKN2</v>
      </c>
      <c r="J297">
        <f t="shared" ca="1" si="19"/>
        <v>1</v>
      </c>
      <c r="K297" t="str">
        <f t="shared" ca="1" si="20"/>
        <v>OK</v>
      </c>
    </row>
    <row r="298" spans="8:11" x14ac:dyDescent="0.4">
      <c r="H298">
        <v>298</v>
      </c>
      <c r="I298" t="str">
        <f t="shared" ca="1" si="21"/>
        <v>Pow4KN</v>
      </c>
      <c r="J298">
        <f t="shared" ca="1" si="19"/>
        <v>1</v>
      </c>
      <c r="K298" t="str">
        <f t="shared" ca="1" si="20"/>
        <v>OK</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9"/>
  <sheetViews>
    <sheetView zoomScale="110" zoomScaleNormal="110" workbookViewId="0">
      <pane ySplit="1" topLeftCell="A2" activePane="bottomLeft" state="frozen"/>
      <selection activeCell="C3" sqref="C3"/>
      <selection pane="bottomLeft" activeCell="C3" sqref="C3"/>
    </sheetView>
  </sheetViews>
  <sheetFormatPr defaultRowHeight="18.75" x14ac:dyDescent="0.4"/>
  <cols>
    <col min="2" max="2" width="12.25" bestFit="1" customWidth="1"/>
    <col min="3" max="3" width="11.75" style="17" bestFit="1" customWidth="1"/>
    <col min="4" max="4" width="7.625" style="18" customWidth="1"/>
    <col min="5" max="5" width="13.5" style="18" customWidth="1"/>
    <col min="6" max="6" width="13.125" customWidth="1"/>
    <col min="7" max="7" width="13" style="18" customWidth="1"/>
    <col min="8" max="8" width="17" style="19" bestFit="1" customWidth="1"/>
    <col min="9" max="9" width="11.75" style="17" bestFit="1" customWidth="1"/>
    <col min="10" max="10" width="9.25" style="20" bestFit="1" customWidth="1"/>
    <col min="11" max="11" width="10.625" style="17" customWidth="1"/>
    <col min="12" max="12" width="19.375" style="19" customWidth="1"/>
    <col min="13" max="13" width="17.5" bestFit="1" customWidth="1"/>
    <col min="14" max="14" width="12.625" customWidth="1"/>
  </cols>
  <sheetData>
    <row r="1" spans="1:16" ht="37.5" x14ac:dyDescent="0.4">
      <c r="C1" s="2" t="s">
        <v>111</v>
      </c>
      <c r="D1" s="3" t="s">
        <v>112</v>
      </c>
      <c r="E1" s="3" t="s">
        <v>6</v>
      </c>
      <c r="F1" s="3" t="s">
        <v>113</v>
      </c>
      <c r="G1" s="3" t="s">
        <v>114</v>
      </c>
      <c r="H1" s="60" t="s">
        <v>144</v>
      </c>
      <c r="I1" s="4" t="s">
        <v>111</v>
      </c>
      <c r="J1" s="4" t="s">
        <v>115</v>
      </c>
      <c r="K1" s="4" t="s">
        <v>116</v>
      </c>
      <c r="L1" s="5" t="s">
        <v>149</v>
      </c>
      <c r="M1" s="6"/>
      <c r="N1" s="7" t="s">
        <v>6</v>
      </c>
      <c r="O1" s="8" t="s">
        <v>117</v>
      </c>
      <c r="P1" s="8" t="s">
        <v>118</v>
      </c>
    </row>
    <row r="2" spans="1:16" x14ac:dyDescent="0.4">
      <c r="A2" t="str">
        <f>+E2&amp;D2</f>
        <v>北九州(旧)高</v>
      </c>
      <c r="B2" t="str">
        <f>+IF(A2="","",E2&amp;D2&amp;COUNTIF($A$2:A2,A2))</f>
        <v>北九州(旧)高1</v>
      </c>
      <c r="C2" s="69">
        <v>44101</v>
      </c>
      <c r="D2" s="7" t="s">
        <v>165</v>
      </c>
      <c r="E2" s="7" t="s">
        <v>166</v>
      </c>
      <c r="F2" s="9">
        <v>0.33333333333333331</v>
      </c>
      <c r="G2" s="10">
        <v>0.66666666666666663</v>
      </c>
      <c r="H2" s="11">
        <v>18.68</v>
      </c>
      <c r="I2" s="70">
        <v>44102</v>
      </c>
      <c r="J2" s="12" t="s">
        <v>167</v>
      </c>
      <c r="K2" s="12" t="s">
        <v>168</v>
      </c>
      <c r="L2" s="11">
        <v>19.82</v>
      </c>
      <c r="M2" s="13"/>
      <c r="N2" s="7" t="s">
        <v>13</v>
      </c>
      <c r="O2" s="7">
        <f>+COUNTIFS($E:$E,$N2,$D:$D,"低")</f>
        <v>0</v>
      </c>
      <c r="P2" s="7">
        <f t="shared" ref="P2:P10" si="0">+COUNTIFS($E:$E,$N2,$D:$D,"高")</f>
        <v>0</v>
      </c>
    </row>
    <row r="3" spans="1:16" x14ac:dyDescent="0.4">
      <c r="A3" t="str">
        <f t="shared" ref="A3:A66" si="1">+E3&amp;D3</f>
        <v>北九州(旧)高</v>
      </c>
      <c r="B3" t="str">
        <f>+IF(A3="","",E3&amp;D3&amp;COUNTIF($A$2:A3,A3))</f>
        <v>北九州(旧)高2</v>
      </c>
      <c r="C3" s="69">
        <v>44234</v>
      </c>
      <c r="D3" s="7" t="s">
        <v>165</v>
      </c>
      <c r="E3" s="7" t="s">
        <v>166</v>
      </c>
      <c r="F3" s="9">
        <v>0.33333333333333331</v>
      </c>
      <c r="G3" s="10">
        <v>0.66666666666666663</v>
      </c>
      <c r="H3" s="11">
        <v>11.38</v>
      </c>
      <c r="I3" s="70">
        <v>44233</v>
      </c>
      <c r="J3" s="12" t="s">
        <v>169</v>
      </c>
      <c r="K3" s="12" t="s">
        <v>168</v>
      </c>
      <c r="L3" s="11">
        <v>12.32</v>
      </c>
      <c r="M3" s="13"/>
      <c r="N3" s="7" t="s">
        <v>18</v>
      </c>
      <c r="O3" s="7">
        <f t="shared" ref="O3:O10" si="2">+COUNTIFS($E:$E,$N3,$D:$D,"低")</f>
        <v>0</v>
      </c>
      <c r="P3" s="7">
        <f t="shared" si="0"/>
        <v>0</v>
      </c>
    </row>
    <row r="4" spans="1:16" x14ac:dyDescent="0.4">
      <c r="A4" t="str">
        <f t="shared" si="1"/>
        <v>北九州(旧)高</v>
      </c>
      <c r="B4" t="str">
        <f>+IF(A4="","",E4&amp;D4&amp;COUNTIF($A$2:A4,A4))</f>
        <v>北九州(旧)高3</v>
      </c>
      <c r="C4" s="69">
        <v>44247</v>
      </c>
      <c r="D4" s="7" t="s">
        <v>165</v>
      </c>
      <c r="E4" s="7" t="s">
        <v>166</v>
      </c>
      <c r="F4" s="9">
        <v>0.33333333333333331</v>
      </c>
      <c r="G4" s="10">
        <v>0.66666666666666663</v>
      </c>
      <c r="H4" s="11">
        <v>16.72</v>
      </c>
      <c r="I4" s="69">
        <v>44249</v>
      </c>
      <c r="J4" s="12" t="s">
        <v>167</v>
      </c>
      <c r="K4" s="12" t="s">
        <v>168</v>
      </c>
      <c r="L4" s="62">
        <v>17.03</v>
      </c>
      <c r="M4" s="13"/>
      <c r="N4" s="7" t="s">
        <v>21</v>
      </c>
      <c r="O4" s="7">
        <f t="shared" si="2"/>
        <v>0</v>
      </c>
      <c r="P4" s="7">
        <f t="shared" si="0"/>
        <v>0</v>
      </c>
    </row>
    <row r="5" spans="1:16" x14ac:dyDescent="0.4">
      <c r="A5" t="str">
        <f t="shared" si="1"/>
        <v>北九州(旧)高</v>
      </c>
      <c r="B5" t="str">
        <f>+IF(A5="","",E5&amp;D5&amp;COUNTIF($A$2:A5,A5))</f>
        <v>北九州(旧)高4</v>
      </c>
      <c r="C5" s="69">
        <v>44248</v>
      </c>
      <c r="D5" s="7" t="s">
        <v>165</v>
      </c>
      <c r="E5" s="7" t="s">
        <v>166</v>
      </c>
      <c r="F5" s="9">
        <v>0.33333333333333331</v>
      </c>
      <c r="G5" s="10">
        <v>0.66666666666666663</v>
      </c>
      <c r="H5" s="11">
        <v>17.8</v>
      </c>
      <c r="I5" s="69">
        <v>44270</v>
      </c>
      <c r="J5" s="12" t="s">
        <v>167</v>
      </c>
      <c r="K5" s="12" t="s">
        <v>168</v>
      </c>
      <c r="L5" s="62">
        <v>18.010000000000002</v>
      </c>
      <c r="M5" s="13"/>
      <c r="N5" s="7" t="s">
        <v>26</v>
      </c>
      <c r="O5" s="7">
        <f t="shared" si="2"/>
        <v>0</v>
      </c>
      <c r="P5" s="7">
        <f t="shared" si="0"/>
        <v>0</v>
      </c>
    </row>
    <row r="6" spans="1:16" x14ac:dyDescent="0.4">
      <c r="A6" t="str">
        <f t="shared" si="1"/>
        <v>北九州(旧)高</v>
      </c>
      <c r="B6" t="str">
        <f>+IF(A6="","",E6&amp;D6&amp;COUNTIF($A$2:A6,A6))</f>
        <v>北九州(旧)高5</v>
      </c>
      <c r="C6" s="69">
        <v>44250</v>
      </c>
      <c r="D6" s="7" t="s">
        <v>165</v>
      </c>
      <c r="E6" s="7" t="s">
        <v>166</v>
      </c>
      <c r="F6" s="9">
        <v>0.33333333333333331</v>
      </c>
      <c r="G6" s="10">
        <v>0.66666666666666663</v>
      </c>
      <c r="H6" s="62">
        <v>18.07</v>
      </c>
      <c r="I6" s="69">
        <v>44263</v>
      </c>
      <c r="J6" s="12" t="s">
        <v>167</v>
      </c>
      <c r="K6" s="12" t="s">
        <v>168</v>
      </c>
      <c r="L6" s="62">
        <v>19.28</v>
      </c>
      <c r="M6" s="13"/>
      <c r="N6" s="7" t="s">
        <v>28</v>
      </c>
      <c r="O6" s="7">
        <f t="shared" si="2"/>
        <v>0</v>
      </c>
      <c r="P6" s="7">
        <f t="shared" si="0"/>
        <v>0</v>
      </c>
    </row>
    <row r="7" spans="1:16" x14ac:dyDescent="0.4">
      <c r="A7" t="str">
        <f t="shared" si="1"/>
        <v>北九州(旧)高</v>
      </c>
      <c r="B7" t="str">
        <f>+IF(A7="","",E7&amp;D7&amp;COUNTIF($A$2:A7,A7))</f>
        <v>北九州(旧)高6</v>
      </c>
      <c r="C7" s="69">
        <v>44251</v>
      </c>
      <c r="D7" s="7" t="s">
        <v>165</v>
      </c>
      <c r="E7" s="7" t="s">
        <v>166</v>
      </c>
      <c r="F7" s="9">
        <v>0.33333333333333331</v>
      </c>
      <c r="G7" s="10">
        <v>0.66666666666666663</v>
      </c>
      <c r="H7" s="62">
        <v>17.2</v>
      </c>
      <c r="I7" s="69">
        <v>44246</v>
      </c>
      <c r="J7" s="12" t="s">
        <v>170</v>
      </c>
      <c r="K7" s="12" t="s">
        <v>168</v>
      </c>
      <c r="L7" s="62">
        <v>17.63</v>
      </c>
      <c r="M7" s="13"/>
      <c r="N7" s="7" t="s">
        <v>120</v>
      </c>
      <c r="O7" s="7">
        <f t="shared" si="2"/>
        <v>0</v>
      </c>
      <c r="P7" s="7">
        <f t="shared" si="0"/>
        <v>0</v>
      </c>
    </row>
    <row r="8" spans="1:16" x14ac:dyDescent="0.4">
      <c r="A8" t="str">
        <f t="shared" si="1"/>
        <v/>
      </c>
      <c r="B8" t="str">
        <f>+IF(A8="","",E8&amp;D8&amp;COUNTIF($A$2:A8,A8))</f>
        <v/>
      </c>
      <c r="C8" s="69"/>
      <c r="D8" s="7"/>
      <c r="E8" s="7"/>
      <c r="F8" s="9"/>
      <c r="G8" s="10"/>
      <c r="H8" s="62"/>
      <c r="I8" s="69"/>
      <c r="J8" s="12"/>
      <c r="K8" s="12"/>
      <c r="L8" s="62"/>
      <c r="M8" s="13"/>
      <c r="N8" s="7" t="s">
        <v>33</v>
      </c>
      <c r="O8" s="7">
        <f t="shared" si="2"/>
        <v>0</v>
      </c>
      <c r="P8" s="7">
        <f t="shared" si="0"/>
        <v>0</v>
      </c>
    </row>
    <row r="9" spans="1:16" x14ac:dyDescent="0.4">
      <c r="A9" t="str">
        <f t="shared" si="1"/>
        <v/>
      </c>
      <c r="B9" t="str">
        <f>+IF(A9="","",E9&amp;D9&amp;COUNTIF($A$2:A9,A9))</f>
        <v/>
      </c>
      <c r="C9" s="69"/>
      <c r="D9" s="7"/>
      <c r="E9" s="7"/>
      <c r="F9" s="9"/>
      <c r="G9" s="10"/>
      <c r="H9" s="62"/>
      <c r="I9" s="69"/>
      <c r="J9" s="12"/>
      <c r="K9" s="12"/>
      <c r="L9" s="62"/>
      <c r="M9" s="13"/>
      <c r="N9" s="7" t="s">
        <v>35</v>
      </c>
      <c r="O9" s="7">
        <f t="shared" si="2"/>
        <v>0</v>
      </c>
      <c r="P9" s="7">
        <f t="shared" si="0"/>
        <v>0</v>
      </c>
    </row>
    <row r="10" spans="1:16" x14ac:dyDescent="0.4">
      <c r="A10" t="str">
        <f t="shared" si="1"/>
        <v/>
      </c>
      <c r="B10" t="str">
        <f>+IF(A10="","",E10&amp;D10&amp;COUNTIF($A$2:A10,A10))</f>
        <v/>
      </c>
      <c r="C10" s="69"/>
      <c r="D10" s="7"/>
      <c r="E10" s="7"/>
      <c r="F10" s="10"/>
      <c r="G10" s="10"/>
      <c r="H10" s="62"/>
      <c r="I10" s="61"/>
      <c r="J10" s="12"/>
      <c r="K10" s="12"/>
      <c r="L10" s="62"/>
      <c r="M10" s="13"/>
      <c r="N10" s="7" t="s">
        <v>147</v>
      </c>
      <c r="O10" s="7">
        <f t="shared" si="2"/>
        <v>0</v>
      </c>
      <c r="P10" s="7">
        <f t="shared" si="0"/>
        <v>6</v>
      </c>
    </row>
    <row r="11" spans="1:16" x14ac:dyDescent="0.4">
      <c r="A11" t="str">
        <f t="shared" si="1"/>
        <v/>
      </c>
      <c r="B11" t="str">
        <f>+IF(A11="","",E11&amp;D11&amp;COUNTIF($A$2:A11,A11))</f>
        <v/>
      </c>
      <c r="C11" s="69"/>
      <c r="D11" s="7"/>
      <c r="E11" s="7"/>
      <c r="F11" s="10"/>
      <c r="G11" s="10"/>
      <c r="H11" s="62"/>
      <c r="I11" s="61"/>
      <c r="J11" s="12"/>
      <c r="K11" s="12"/>
      <c r="L11" s="62"/>
      <c r="M11" s="13"/>
    </row>
    <row r="12" spans="1:16" x14ac:dyDescent="0.4">
      <c r="A12" t="str">
        <f t="shared" si="1"/>
        <v/>
      </c>
      <c r="B12" t="str">
        <f>+IF(A12="","",E12&amp;D12&amp;COUNTIF($A$2:A12,A12))</f>
        <v/>
      </c>
      <c r="C12" s="69"/>
      <c r="D12" s="7"/>
      <c r="E12" s="7"/>
      <c r="F12" s="10"/>
      <c r="G12" s="10"/>
      <c r="H12" s="62"/>
      <c r="I12" s="69"/>
      <c r="J12" s="12"/>
      <c r="K12" s="12"/>
      <c r="L12" s="62"/>
      <c r="M12" s="13"/>
    </row>
    <row r="13" spans="1:16" x14ac:dyDescent="0.4">
      <c r="A13" t="str">
        <f t="shared" si="1"/>
        <v/>
      </c>
      <c r="B13" t="str">
        <f>+IF(A13="","",E13&amp;D13&amp;COUNTIF($A$2:A13,A13))</f>
        <v/>
      </c>
      <c r="C13" s="69"/>
      <c r="D13" s="7"/>
      <c r="E13" s="7"/>
      <c r="F13" s="10"/>
      <c r="G13" s="10"/>
      <c r="H13" s="62"/>
      <c r="I13" s="69"/>
      <c r="J13" s="12"/>
      <c r="K13" s="12"/>
      <c r="L13" s="62"/>
      <c r="M13" s="13"/>
    </row>
    <row r="14" spans="1:16" x14ac:dyDescent="0.4">
      <c r="A14" t="str">
        <f t="shared" si="1"/>
        <v/>
      </c>
      <c r="B14" t="str">
        <f>+IF(A14="","",E14&amp;D14&amp;COUNTIF($A$2:A14,A14))</f>
        <v/>
      </c>
      <c r="C14" s="69"/>
      <c r="D14" s="7"/>
      <c r="E14" s="7"/>
      <c r="F14" s="71"/>
      <c r="G14" s="71"/>
      <c r="H14" s="72"/>
      <c r="I14" s="73"/>
      <c r="J14" s="74"/>
      <c r="K14" s="12"/>
      <c r="L14" s="72"/>
      <c r="M14" s="13"/>
    </row>
    <row r="15" spans="1:16" x14ac:dyDescent="0.4">
      <c r="A15" t="str">
        <f t="shared" si="1"/>
        <v/>
      </c>
      <c r="B15" t="str">
        <f>+IF(A15="","",E15&amp;D15&amp;COUNTIF($A$2:A15,A15))</f>
        <v/>
      </c>
      <c r="C15" s="69"/>
      <c r="D15" s="7"/>
      <c r="E15" s="7"/>
      <c r="F15" s="71"/>
      <c r="G15" s="71"/>
      <c r="H15" s="72"/>
      <c r="I15" s="73"/>
      <c r="J15" s="74"/>
      <c r="K15" s="12"/>
      <c r="L15" s="72"/>
      <c r="M15" s="13"/>
    </row>
    <row r="16" spans="1:16" x14ac:dyDescent="0.4">
      <c r="A16" t="str">
        <f t="shared" si="1"/>
        <v/>
      </c>
      <c r="B16" t="str">
        <f>+IF(A16="","",E16&amp;D16&amp;COUNTIF($A$2:A16,A16))</f>
        <v/>
      </c>
      <c r="C16" s="69"/>
      <c r="D16" s="7"/>
      <c r="E16" s="7"/>
      <c r="F16" s="71"/>
      <c r="G16" s="71"/>
      <c r="H16" s="72"/>
      <c r="I16" s="73"/>
      <c r="J16" s="12"/>
      <c r="K16" s="61"/>
      <c r="L16" s="72"/>
      <c r="M16" s="13"/>
    </row>
    <row r="17" spans="1:13" x14ac:dyDescent="0.4">
      <c r="A17" t="str">
        <f t="shared" si="1"/>
        <v/>
      </c>
      <c r="B17" t="str">
        <f>+IF(A17="","",E17&amp;D17&amp;COUNTIF($A$2:A17,A17))</f>
        <v/>
      </c>
      <c r="C17" s="69"/>
      <c r="D17" s="7"/>
      <c r="E17" s="7"/>
      <c r="F17" s="71"/>
      <c r="G17" s="71"/>
      <c r="H17" s="72"/>
      <c r="I17" s="73"/>
      <c r="J17" s="12"/>
      <c r="K17" s="61"/>
      <c r="L17" s="72"/>
      <c r="M17" s="13"/>
    </row>
    <row r="18" spans="1:13" x14ac:dyDescent="0.4">
      <c r="A18" t="str">
        <f t="shared" si="1"/>
        <v/>
      </c>
      <c r="B18" t="str">
        <f>+IF(A18="","",E18&amp;D18&amp;COUNTIF($A$2:A18,A18))</f>
        <v/>
      </c>
      <c r="C18" s="69"/>
      <c r="D18" s="7"/>
      <c r="E18" s="7"/>
      <c r="F18" s="9"/>
      <c r="G18" s="10"/>
      <c r="H18" s="11"/>
      <c r="I18" s="70"/>
      <c r="J18" s="12"/>
      <c r="K18" s="12"/>
      <c r="L18" s="11"/>
      <c r="M18" s="13"/>
    </row>
    <row r="19" spans="1:13" x14ac:dyDescent="0.4">
      <c r="A19" t="str">
        <f t="shared" si="1"/>
        <v/>
      </c>
      <c r="B19" t="str">
        <f>+IF(A19="","",E19&amp;D19&amp;COUNTIF($A$2:A19,A19))</f>
        <v/>
      </c>
      <c r="C19" s="69"/>
      <c r="D19" s="7"/>
      <c r="E19" s="7"/>
      <c r="F19" s="9"/>
      <c r="G19" s="10"/>
      <c r="H19" s="11"/>
      <c r="I19" s="70"/>
      <c r="J19" s="12"/>
      <c r="K19" s="12"/>
      <c r="L19" s="11"/>
      <c r="M19" s="13"/>
    </row>
    <row r="20" spans="1:13" x14ac:dyDescent="0.4">
      <c r="A20" t="str">
        <f t="shared" si="1"/>
        <v/>
      </c>
      <c r="B20" t="str">
        <f>+IF(A20="","",E20&amp;D20&amp;COUNTIF($A$2:A20,A20))</f>
        <v/>
      </c>
      <c r="C20" s="69"/>
      <c r="D20" s="7"/>
      <c r="E20" s="7"/>
      <c r="F20" s="9"/>
      <c r="G20" s="10"/>
      <c r="H20" s="11"/>
      <c r="I20" s="69"/>
      <c r="J20" s="12"/>
      <c r="K20" s="61"/>
      <c r="L20" s="62"/>
      <c r="M20" s="13"/>
    </row>
    <row r="21" spans="1:13" x14ac:dyDescent="0.4">
      <c r="A21" t="str">
        <f t="shared" si="1"/>
        <v/>
      </c>
      <c r="B21" t="str">
        <f>+IF(A21="","",E21&amp;D21&amp;COUNTIF($A$2:A21,A21))</f>
        <v/>
      </c>
      <c r="C21" s="69"/>
      <c r="D21" s="7"/>
      <c r="E21" s="7"/>
      <c r="F21" s="9"/>
      <c r="G21" s="10"/>
      <c r="H21" s="11"/>
      <c r="I21" s="69"/>
      <c r="J21" s="12"/>
      <c r="K21" s="61"/>
      <c r="L21" s="62"/>
      <c r="M21" s="13"/>
    </row>
    <row r="22" spans="1:13" x14ac:dyDescent="0.4">
      <c r="A22" t="str">
        <f t="shared" si="1"/>
        <v/>
      </c>
      <c r="B22" t="str">
        <f>+IF(A22="","",E22&amp;D22&amp;COUNTIF($A$2:A22,A22))</f>
        <v/>
      </c>
      <c r="C22" s="69"/>
      <c r="D22" s="7"/>
      <c r="E22" s="7"/>
      <c r="F22" s="9"/>
      <c r="G22" s="10"/>
      <c r="H22" s="62"/>
      <c r="I22" s="69"/>
      <c r="J22" s="12"/>
      <c r="K22" s="61"/>
      <c r="L22" s="62"/>
      <c r="M22" s="13"/>
    </row>
    <row r="23" spans="1:13" x14ac:dyDescent="0.4">
      <c r="A23" t="str">
        <f t="shared" si="1"/>
        <v/>
      </c>
      <c r="B23" t="str">
        <f>+IF(A23="","",E23&amp;D23&amp;COUNTIF($A$2:A23,A23))</f>
        <v/>
      </c>
      <c r="C23" s="69"/>
      <c r="D23" s="7"/>
      <c r="E23" s="7"/>
      <c r="F23" s="9"/>
      <c r="G23" s="10"/>
      <c r="H23" s="62"/>
      <c r="I23" s="69"/>
      <c r="J23" s="12"/>
      <c r="K23" s="61"/>
      <c r="L23" s="62"/>
      <c r="M23" s="13"/>
    </row>
    <row r="24" spans="1:13" x14ac:dyDescent="0.4">
      <c r="A24" t="str">
        <f t="shared" si="1"/>
        <v/>
      </c>
      <c r="B24" t="str">
        <f>+IF(A24="","",E24&amp;D24&amp;COUNTIF($A$2:A24,A24))</f>
        <v/>
      </c>
      <c r="C24" s="69"/>
      <c r="D24" s="7"/>
      <c r="E24" s="7"/>
      <c r="F24" s="9"/>
      <c r="G24" s="10"/>
      <c r="H24" s="62"/>
      <c r="I24" s="69"/>
      <c r="J24" s="12"/>
      <c r="K24" s="61"/>
      <c r="L24" s="62"/>
      <c r="M24" s="13"/>
    </row>
    <row r="25" spans="1:13" x14ac:dyDescent="0.4">
      <c r="A25" t="str">
        <f t="shared" si="1"/>
        <v/>
      </c>
      <c r="B25" t="str">
        <f>+IF(A25="","",E25&amp;D25&amp;COUNTIF($A$2:A25,A25))</f>
        <v/>
      </c>
      <c r="C25" s="69"/>
      <c r="D25" s="7"/>
      <c r="E25" s="7"/>
      <c r="F25" s="9"/>
      <c r="G25" s="10"/>
      <c r="H25" s="62"/>
      <c r="I25" s="69"/>
      <c r="J25" s="12"/>
      <c r="K25" s="61"/>
      <c r="L25" s="62"/>
      <c r="M25" s="13"/>
    </row>
    <row r="26" spans="1:13" x14ac:dyDescent="0.4">
      <c r="A26" t="str">
        <f t="shared" si="1"/>
        <v/>
      </c>
      <c r="B26" t="str">
        <f>+IF(A26="","",E26&amp;D26&amp;COUNTIF($A$2:A26,A26))</f>
        <v/>
      </c>
      <c r="C26" s="69"/>
      <c r="D26" s="7"/>
      <c r="E26" s="7"/>
      <c r="F26" s="9"/>
      <c r="G26" s="10"/>
      <c r="H26" s="62"/>
      <c r="I26" s="61"/>
      <c r="J26" s="12"/>
      <c r="K26" s="61"/>
      <c r="L26" s="62"/>
      <c r="M26" s="13"/>
    </row>
    <row r="27" spans="1:13" x14ac:dyDescent="0.4">
      <c r="A27" t="str">
        <f t="shared" si="1"/>
        <v/>
      </c>
      <c r="B27" t="str">
        <f>+IF(A27="","",E27&amp;D27&amp;COUNTIF($A$2:A27,A27))</f>
        <v/>
      </c>
      <c r="C27" s="69"/>
      <c r="D27" s="7"/>
      <c r="E27" s="7"/>
      <c r="F27" s="9"/>
      <c r="G27" s="10"/>
      <c r="H27" s="62"/>
      <c r="I27" s="61"/>
      <c r="J27" s="12"/>
      <c r="K27" s="61"/>
      <c r="L27" s="62"/>
      <c r="M27" s="13"/>
    </row>
    <row r="28" spans="1:13" x14ac:dyDescent="0.4">
      <c r="A28" t="str">
        <f t="shared" si="1"/>
        <v/>
      </c>
      <c r="B28" t="str">
        <f>+IF(A28="","",E28&amp;D28&amp;COUNTIF($A$2:A28,A28))</f>
        <v/>
      </c>
      <c r="C28" s="69"/>
      <c r="D28" s="7"/>
      <c r="E28" s="7"/>
      <c r="F28" s="9"/>
      <c r="G28" s="10"/>
      <c r="H28" s="62"/>
      <c r="I28" s="69"/>
      <c r="J28" s="12"/>
      <c r="K28" s="61"/>
      <c r="L28" s="62"/>
      <c r="M28" s="13"/>
    </row>
    <row r="29" spans="1:13" x14ac:dyDescent="0.4">
      <c r="A29" t="str">
        <f t="shared" si="1"/>
        <v/>
      </c>
      <c r="B29" t="str">
        <f>+IF(A29="","",E29&amp;D29&amp;COUNTIF($A$2:A29,A29))</f>
        <v/>
      </c>
      <c r="C29" s="69"/>
      <c r="D29" s="7"/>
      <c r="E29" s="7"/>
      <c r="F29" s="9"/>
      <c r="G29" s="10"/>
      <c r="H29" s="62"/>
      <c r="I29" s="69"/>
      <c r="J29" s="12"/>
      <c r="K29" s="61"/>
      <c r="L29" s="62"/>
      <c r="M29" s="13"/>
    </row>
    <row r="30" spans="1:13" x14ac:dyDescent="0.4">
      <c r="A30" t="str">
        <f t="shared" si="1"/>
        <v/>
      </c>
      <c r="B30" t="str">
        <f>+IF(A30="","",E30&amp;D30&amp;COUNTIF($A$2:A30,A30))</f>
        <v/>
      </c>
      <c r="C30" s="69"/>
      <c r="D30" s="7"/>
      <c r="E30" s="7"/>
      <c r="F30" s="9"/>
      <c r="G30" s="10"/>
      <c r="H30" s="72"/>
      <c r="I30" s="73"/>
      <c r="J30" s="12"/>
      <c r="K30" s="75"/>
      <c r="L30" s="72"/>
      <c r="M30" s="13"/>
    </row>
    <row r="31" spans="1:13" x14ac:dyDescent="0.4">
      <c r="A31" t="str">
        <f t="shared" si="1"/>
        <v/>
      </c>
      <c r="B31" t="str">
        <f>+IF(A31="","",E31&amp;D31&amp;COUNTIF($A$2:A31,A31))</f>
        <v/>
      </c>
      <c r="C31" s="69"/>
      <c r="D31" s="7"/>
      <c r="E31" s="7"/>
      <c r="F31" s="9"/>
      <c r="G31" s="10"/>
      <c r="H31" s="72"/>
      <c r="I31" s="73"/>
      <c r="J31" s="12"/>
      <c r="K31" s="75"/>
      <c r="L31" s="72"/>
      <c r="M31" s="13"/>
    </row>
    <row r="32" spans="1:13" x14ac:dyDescent="0.4">
      <c r="A32" t="str">
        <f t="shared" si="1"/>
        <v/>
      </c>
      <c r="B32" t="str">
        <f>+IF(A32="","",E32&amp;D32&amp;COUNTIF($A$2:A32,A32))</f>
        <v/>
      </c>
      <c r="C32" s="69"/>
      <c r="D32" s="76"/>
      <c r="E32" s="7"/>
      <c r="F32" s="9"/>
      <c r="G32" s="10"/>
      <c r="H32" s="62"/>
      <c r="I32" s="69"/>
      <c r="J32" s="12"/>
      <c r="K32" s="61"/>
      <c r="L32" s="62"/>
      <c r="M32" s="13"/>
    </row>
    <row r="33" spans="1:13" x14ac:dyDescent="0.4">
      <c r="A33" t="str">
        <f t="shared" si="1"/>
        <v/>
      </c>
      <c r="B33" t="str">
        <f>+IF(A33="","",E33&amp;D33&amp;COUNTIF($A$2:A33,A33))</f>
        <v/>
      </c>
      <c r="C33" s="69"/>
      <c r="D33" s="76"/>
      <c r="E33" s="7"/>
      <c r="F33" s="9"/>
      <c r="G33" s="10"/>
      <c r="H33" s="62"/>
      <c r="I33" s="69"/>
      <c r="J33" s="12"/>
      <c r="K33" s="61"/>
      <c r="L33" s="62"/>
      <c r="M33" s="13"/>
    </row>
    <row r="34" spans="1:13" x14ac:dyDescent="0.4">
      <c r="A34" t="str">
        <f t="shared" si="1"/>
        <v/>
      </c>
      <c r="B34" t="str">
        <f>+IF(A34="","",E34&amp;D34&amp;COUNTIF($A$2:A34,A34))</f>
        <v/>
      </c>
      <c r="C34" s="69"/>
      <c r="D34" s="76"/>
      <c r="E34" s="7"/>
      <c r="F34" s="9"/>
      <c r="G34" s="10"/>
      <c r="H34" s="62"/>
      <c r="I34" s="69"/>
      <c r="J34" s="12"/>
      <c r="K34" s="61"/>
      <c r="L34" s="62"/>
      <c r="M34" s="13"/>
    </row>
    <row r="35" spans="1:13" x14ac:dyDescent="0.4">
      <c r="A35" t="str">
        <f t="shared" si="1"/>
        <v/>
      </c>
      <c r="B35" t="str">
        <f>+IF(A35="","",E35&amp;D35&amp;COUNTIF($A$2:A35,A35))</f>
        <v/>
      </c>
      <c r="C35" s="69"/>
      <c r="D35" s="76"/>
      <c r="E35" s="7"/>
      <c r="F35" s="9"/>
      <c r="G35" s="10"/>
      <c r="H35" s="62"/>
      <c r="I35" s="69"/>
      <c r="J35" s="12"/>
      <c r="K35" s="61"/>
      <c r="L35" s="62"/>
      <c r="M35" s="13"/>
    </row>
    <row r="36" spans="1:13" x14ac:dyDescent="0.4">
      <c r="A36" t="str">
        <f t="shared" si="1"/>
        <v/>
      </c>
      <c r="B36" t="str">
        <f>+IF(A36="","",E36&amp;D36&amp;COUNTIF($A$2:A36,A36))</f>
        <v/>
      </c>
      <c r="C36" s="69"/>
      <c r="D36" s="76"/>
      <c r="E36" s="7"/>
      <c r="F36" s="9"/>
      <c r="G36" s="10"/>
      <c r="H36" s="62"/>
      <c r="I36" s="69"/>
      <c r="J36" s="12"/>
      <c r="K36" s="61"/>
      <c r="L36" s="62"/>
      <c r="M36" s="13"/>
    </row>
    <row r="37" spans="1:13" x14ac:dyDescent="0.4">
      <c r="A37" t="str">
        <f t="shared" si="1"/>
        <v/>
      </c>
      <c r="B37" t="str">
        <f>+IF(A37="","",E37&amp;D37&amp;COUNTIF($A$2:A37,A37))</f>
        <v/>
      </c>
      <c r="C37" s="69"/>
      <c r="D37" s="76"/>
      <c r="E37" s="7"/>
      <c r="F37" s="9"/>
      <c r="G37" s="10"/>
      <c r="H37" s="62"/>
      <c r="I37" s="69"/>
      <c r="J37" s="12"/>
      <c r="K37" s="61"/>
      <c r="L37" s="62"/>
      <c r="M37" s="13"/>
    </row>
    <row r="38" spans="1:13" x14ac:dyDescent="0.4">
      <c r="A38" t="str">
        <f t="shared" si="1"/>
        <v/>
      </c>
      <c r="B38" t="str">
        <f>+IF(A38="","",E38&amp;D38&amp;COUNTIF($A$2:A38,A38))</f>
        <v/>
      </c>
      <c r="C38" s="69"/>
      <c r="D38" s="76"/>
      <c r="E38" s="7"/>
      <c r="F38" s="9"/>
      <c r="G38" s="10"/>
      <c r="H38" s="62"/>
      <c r="I38" s="69"/>
      <c r="J38" s="12"/>
      <c r="K38" s="61"/>
      <c r="L38" s="62"/>
      <c r="M38" s="13"/>
    </row>
    <row r="39" spans="1:13" x14ac:dyDescent="0.4">
      <c r="A39" t="str">
        <f t="shared" si="1"/>
        <v/>
      </c>
      <c r="B39" t="str">
        <f>+IF(A39="","",E39&amp;D39&amp;COUNTIF($A$2:A39,A39))</f>
        <v/>
      </c>
      <c r="C39" s="69"/>
      <c r="D39" s="76"/>
      <c r="E39" s="7"/>
      <c r="F39" s="9"/>
      <c r="G39" s="10"/>
      <c r="H39" s="62"/>
      <c r="I39" s="69"/>
      <c r="J39" s="12"/>
      <c r="K39" s="61"/>
      <c r="L39" s="62"/>
      <c r="M39" s="13"/>
    </row>
    <row r="40" spans="1:13" x14ac:dyDescent="0.4">
      <c r="A40" t="str">
        <f t="shared" si="1"/>
        <v/>
      </c>
      <c r="B40" t="str">
        <f>+IF(A40="","",E40&amp;D40&amp;COUNTIF($A$2:A40,A40))</f>
        <v/>
      </c>
      <c r="C40" s="69"/>
      <c r="D40" s="76"/>
      <c r="E40" s="7"/>
      <c r="F40" s="9"/>
      <c r="G40" s="10"/>
      <c r="H40" s="62"/>
      <c r="I40" s="77"/>
      <c r="J40" s="12"/>
      <c r="K40" s="61"/>
      <c r="L40" s="62"/>
      <c r="M40" s="13"/>
    </row>
    <row r="41" spans="1:13" x14ac:dyDescent="0.4">
      <c r="A41" t="str">
        <f t="shared" si="1"/>
        <v/>
      </c>
      <c r="B41" t="str">
        <f>+IF(A41="","",E41&amp;D41&amp;COUNTIF($A$2:A41,A41))</f>
        <v/>
      </c>
      <c r="C41" s="69"/>
      <c r="D41" s="76"/>
      <c r="E41" s="7"/>
      <c r="F41" s="9"/>
      <c r="G41" s="10"/>
      <c r="H41" s="62"/>
      <c r="I41" s="77"/>
      <c r="J41" s="12"/>
      <c r="K41" s="61"/>
      <c r="L41" s="62"/>
      <c r="M41" s="13"/>
    </row>
    <row r="42" spans="1:13" x14ac:dyDescent="0.4">
      <c r="A42" t="str">
        <f t="shared" si="1"/>
        <v/>
      </c>
      <c r="B42" t="str">
        <f>+IF(A42="","",E42&amp;D42&amp;COUNTIF($A$2:A42,A42))</f>
        <v/>
      </c>
      <c r="C42" s="69"/>
      <c r="D42" s="76"/>
      <c r="E42" s="7"/>
      <c r="F42" s="9"/>
      <c r="G42" s="10"/>
      <c r="H42" s="72"/>
      <c r="I42" s="73"/>
      <c r="J42" s="12"/>
      <c r="K42" s="61"/>
      <c r="L42" s="72"/>
      <c r="M42" s="13"/>
    </row>
    <row r="43" spans="1:13" x14ac:dyDescent="0.4">
      <c r="A43" t="str">
        <f t="shared" si="1"/>
        <v/>
      </c>
      <c r="B43" t="str">
        <f>+IF(A43="","",E43&amp;D43&amp;COUNTIF($A$2:A43,A43))</f>
        <v/>
      </c>
      <c r="C43" s="69"/>
      <c r="D43" s="76"/>
      <c r="E43" s="7"/>
      <c r="F43" s="9"/>
      <c r="G43" s="10"/>
      <c r="H43" s="72"/>
      <c r="I43" s="73"/>
      <c r="J43" s="12"/>
      <c r="K43" s="61"/>
      <c r="L43" s="72"/>
      <c r="M43" s="13"/>
    </row>
    <row r="44" spans="1:13" x14ac:dyDescent="0.4">
      <c r="A44" t="str">
        <f t="shared" si="1"/>
        <v/>
      </c>
      <c r="B44" t="str">
        <f>+IF(A44="","",E44&amp;D44&amp;COUNTIF($A$2:A44,A44))</f>
        <v/>
      </c>
      <c r="C44" s="69"/>
      <c r="D44" s="76"/>
      <c r="E44" s="7"/>
      <c r="F44" s="9"/>
      <c r="G44" s="10"/>
      <c r="H44" s="72"/>
      <c r="I44" s="73"/>
      <c r="J44" s="12"/>
      <c r="K44" s="61"/>
      <c r="L44" s="72"/>
      <c r="M44" s="13"/>
    </row>
    <row r="45" spans="1:13" x14ac:dyDescent="0.4">
      <c r="A45" t="str">
        <f t="shared" si="1"/>
        <v/>
      </c>
      <c r="B45" t="str">
        <f>+IF(A45="","",E45&amp;D45&amp;COUNTIF($A$2:A45,A45))</f>
        <v/>
      </c>
      <c r="C45" s="69"/>
      <c r="D45" s="76"/>
      <c r="E45" s="7"/>
      <c r="F45" s="9"/>
      <c r="G45" s="10"/>
      <c r="H45" s="72"/>
      <c r="I45" s="73"/>
      <c r="J45" s="12"/>
      <c r="K45" s="61"/>
      <c r="L45" s="72"/>
      <c r="M45" s="13"/>
    </row>
    <row r="46" spans="1:13" x14ac:dyDescent="0.4">
      <c r="A46" t="str">
        <f t="shared" si="1"/>
        <v/>
      </c>
      <c r="B46" t="str">
        <f>+IF(A46="","",E46&amp;D46&amp;COUNTIF($A$2:A46,A46))</f>
        <v/>
      </c>
      <c r="C46" s="69"/>
      <c r="D46" s="76"/>
      <c r="E46" s="7"/>
      <c r="F46" s="9"/>
      <c r="G46" s="10"/>
      <c r="H46" s="72"/>
      <c r="I46" s="73"/>
      <c r="J46" s="12"/>
      <c r="K46" s="61"/>
      <c r="L46" s="72"/>
      <c r="M46" s="13"/>
    </row>
    <row r="47" spans="1:13" x14ac:dyDescent="0.4">
      <c r="A47" t="str">
        <f t="shared" si="1"/>
        <v/>
      </c>
      <c r="B47" t="str">
        <f>+IF(A47="","",E47&amp;D47&amp;COUNTIF($A$2:A47,A47))</f>
        <v/>
      </c>
      <c r="C47" s="69"/>
      <c r="D47" s="76"/>
      <c r="E47" s="7"/>
      <c r="F47" s="9"/>
      <c r="G47" s="10"/>
      <c r="H47" s="72"/>
      <c r="I47" s="73"/>
      <c r="J47" s="12"/>
      <c r="K47" s="61"/>
      <c r="L47" s="72"/>
      <c r="M47" s="13"/>
    </row>
    <row r="48" spans="1:13" x14ac:dyDescent="0.4">
      <c r="A48" t="str">
        <f t="shared" si="1"/>
        <v/>
      </c>
      <c r="B48" t="str">
        <f>+IF(A48="","",E48&amp;D48&amp;COUNTIF($A$2:A48,A48))</f>
        <v/>
      </c>
      <c r="C48" s="69"/>
      <c r="D48" s="76"/>
      <c r="E48" s="7"/>
      <c r="F48" s="9"/>
      <c r="G48" s="10"/>
      <c r="H48" s="62"/>
      <c r="I48" s="69"/>
      <c r="J48" s="12"/>
      <c r="K48" s="61"/>
      <c r="L48" s="62"/>
      <c r="M48" s="13"/>
    </row>
    <row r="49" spans="1:14" x14ac:dyDescent="0.4">
      <c r="A49" t="str">
        <f t="shared" si="1"/>
        <v/>
      </c>
      <c r="B49" t="str">
        <f>+IF(A49="","",E49&amp;D49&amp;COUNTIF($A$2:A49,A49))</f>
        <v/>
      </c>
      <c r="C49" s="69"/>
      <c r="D49" s="76"/>
      <c r="E49" s="7"/>
      <c r="F49" s="9"/>
      <c r="G49" s="10"/>
      <c r="H49" s="62"/>
      <c r="I49" s="69"/>
      <c r="J49" s="12"/>
      <c r="K49" s="61"/>
      <c r="L49" s="62"/>
      <c r="M49" s="13"/>
    </row>
    <row r="50" spans="1:14" x14ac:dyDescent="0.4">
      <c r="A50" t="str">
        <f t="shared" si="1"/>
        <v/>
      </c>
      <c r="B50" t="str">
        <f>+IF(A50="","",E50&amp;D50&amp;COUNTIF($A$2:A50,A50))</f>
        <v/>
      </c>
      <c r="C50" s="69"/>
      <c r="D50" s="76"/>
      <c r="E50" s="7"/>
      <c r="F50" s="10"/>
      <c r="G50" s="10"/>
      <c r="H50" s="62"/>
      <c r="I50" s="69"/>
      <c r="J50" s="12"/>
      <c r="K50" s="61"/>
      <c r="L50" s="62"/>
      <c r="M50" s="13"/>
    </row>
    <row r="51" spans="1:14" x14ac:dyDescent="0.4">
      <c r="A51" t="str">
        <f t="shared" si="1"/>
        <v/>
      </c>
      <c r="B51" t="str">
        <f>+IF(A51="","",E51&amp;D51&amp;COUNTIF($A$2:A51,A51))</f>
        <v/>
      </c>
      <c r="C51" s="69"/>
      <c r="D51" s="76"/>
      <c r="E51" s="7"/>
      <c r="F51" s="10"/>
      <c r="G51" s="10"/>
      <c r="H51" s="62"/>
      <c r="I51" s="69"/>
      <c r="J51" s="12"/>
      <c r="K51" s="61"/>
      <c r="L51" s="62"/>
      <c r="M51" s="13"/>
    </row>
    <row r="52" spans="1:14" x14ac:dyDescent="0.4">
      <c r="A52" t="str">
        <f t="shared" si="1"/>
        <v/>
      </c>
      <c r="B52" t="str">
        <f>+IF(A52="","",E52&amp;D52&amp;COUNTIF($A$2:A52,A52))</f>
        <v/>
      </c>
      <c r="C52" s="69"/>
      <c r="D52" s="76"/>
      <c r="E52" s="7"/>
      <c r="F52" s="10"/>
      <c r="G52" s="10"/>
      <c r="H52" s="62"/>
      <c r="I52" s="69"/>
      <c r="J52" s="12"/>
      <c r="K52" s="61"/>
      <c r="L52" s="62"/>
      <c r="M52" s="13"/>
    </row>
    <row r="53" spans="1:14" x14ac:dyDescent="0.4">
      <c r="A53" t="str">
        <f t="shared" si="1"/>
        <v/>
      </c>
      <c r="B53" t="str">
        <f>+IF(A53="","",E53&amp;D53&amp;COUNTIF($A$2:A53,A53))</f>
        <v/>
      </c>
      <c r="C53" s="69"/>
      <c r="D53" s="76"/>
      <c r="E53" s="7"/>
      <c r="F53" s="10"/>
      <c r="G53" s="10"/>
      <c r="H53" s="62"/>
      <c r="I53" s="69"/>
      <c r="J53" s="12"/>
      <c r="K53" s="61"/>
      <c r="L53" s="62"/>
      <c r="M53" s="13"/>
    </row>
    <row r="54" spans="1:14" x14ac:dyDescent="0.4">
      <c r="A54" t="str">
        <f t="shared" si="1"/>
        <v/>
      </c>
      <c r="B54" t="str">
        <f>+IF(A54="","",E54&amp;D54&amp;COUNTIF($A$2:A54,A54))</f>
        <v/>
      </c>
      <c r="C54" s="69"/>
      <c r="D54" s="76"/>
      <c r="E54" s="7"/>
      <c r="F54" s="10"/>
      <c r="G54" s="10"/>
      <c r="H54" s="62"/>
      <c r="I54" s="69"/>
      <c r="J54" s="12"/>
      <c r="K54" s="61"/>
      <c r="L54" s="62"/>
      <c r="M54" s="13"/>
    </row>
    <row r="55" spans="1:14" x14ac:dyDescent="0.4">
      <c r="A55" t="str">
        <f t="shared" si="1"/>
        <v/>
      </c>
      <c r="B55" t="str">
        <f>+IF(A55="","",E55&amp;D55&amp;COUNTIF($A$2:A55,A55))</f>
        <v/>
      </c>
      <c r="C55" s="69"/>
      <c r="D55" s="76"/>
      <c r="E55" s="7"/>
      <c r="F55" s="10"/>
      <c r="G55" s="10"/>
      <c r="H55" s="62"/>
      <c r="I55" s="69"/>
      <c r="J55" s="12"/>
      <c r="K55" s="61"/>
      <c r="L55" s="62"/>
      <c r="M55" s="13"/>
    </row>
    <row r="56" spans="1:14" x14ac:dyDescent="0.4">
      <c r="A56" t="str">
        <f t="shared" si="1"/>
        <v/>
      </c>
      <c r="B56" t="str">
        <f>+IF(A56="","",E56&amp;D56&amp;COUNTIF($A$2:A56,A56))</f>
        <v/>
      </c>
      <c r="C56" s="69"/>
      <c r="D56" s="76"/>
      <c r="E56" s="7"/>
      <c r="F56" s="10"/>
      <c r="G56" s="10"/>
      <c r="H56" s="62"/>
      <c r="I56" s="61"/>
      <c r="J56" s="12"/>
      <c r="K56" s="61"/>
      <c r="L56" s="62"/>
      <c r="M56" s="13"/>
    </row>
    <row r="57" spans="1:14" x14ac:dyDescent="0.4">
      <c r="A57" t="str">
        <f t="shared" si="1"/>
        <v/>
      </c>
      <c r="B57" t="str">
        <f>+IF(A57="","",E57&amp;D57&amp;COUNTIF($A$2:A57,A57))</f>
        <v/>
      </c>
      <c r="C57" s="69"/>
      <c r="D57" s="76"/>
      <c r="E57" s="7"/>
      <c r="F57" s="10"/>
      <c r="G57" s="10"/>
      <c r="H57" s="62"/>
      <c r="I57" s="61"/>
      <c r="J57" s="12"/>
      <c r="K57" s="61"/>
      <c r="L57" s="62"/>
      <c r="M57" s="13"/>
    </row>
    <row r="58" spans="1:14" x14ac:dyDescent="0.4">
      <c r="A58" t="str">
        <f t="shared" si="1"/>
        <v/>
      </c>
      <c r="B58" t="str">
        <f>+IF(A58="","",E58&amp;D58&amp;COUNTIF($A$2:A58,A58))</f>
        <v/>
      </c>
      <c r="C58" s="69"/>
      <c r="D58" s="76"/>
      <c r="E58" s="7"/>
      <c r="F58" s="10"/>
      <c r="G58" s="10"/>
      <c r="H58" s="72"/>
      <c r="I58" s="73"/>
      <c r="J58" s="12"/>
      <c r="K58" s="61"/>
      <c r="L58" s="72"/>
      <c r="M58" s="13"/>
    </row>
    <row r="59" spans="1:14" x14ac:dyDescent="0.4">
      <c r="A59" t="str">
        <f t="shared" si="1"/>
        <v/>
      </c>
      <c r="B59" t="str">
        <f>+IF(A59="","",E59&amp;D59&amp;COUNTIF($A$2:A59,A59))</f>
        <v/>
      </c>
      <c r="C59" s="69"/>
      <c r="D59" s="76"/>
      <c r="E59" s="7"/>
      <c r="F59" s="10"/>
      <c r="G59" s="10"/>
      <c r="H59" s="72"/>
      <c r="I59" s="73"/>
      <c r="J59" s="12"/>
      <c r="K59" s="61"/>
      <c r="L59" s="72"/>
      <c r="M59" s="13"/>
    </row>
    <row r="60" spans="1:14" x14ac:dyDescent="0.4">
      <c r="A60" t="str">
        <f t="shared" si="1"/>
        <v/>
      </c>
      <c r="B60" t="str">
        <f>+IF(A60="","",E60&amp;D60&amp;COUNTIF($A$2:A60,A60))</f>
        <v/>
      </c>
      <c r="C60" s="69"/>
      <c r="D60" s="76"/>
      <c r="E60" s="7"/>
      <c r="F60" s="10"/>
      <c r="G60" s="10"/>
      <c r="H60" s="72"/>
      <c r="I60" s="73"/>
      <c r="J60" s="12"/>
      <c r="K60" s="61"/>
      <c r="L60" s="72"/>
      <c r="M60" s="13"/>
    </row>
    <row r="61" spans="1:14" x14ac:dyDescent="0.4">
      <c r="A61" t="str">
        <f t="shared" si="1"/>
        <v/>
      </c>
      <c r="B61" t="str">
        <f>+IF(A61="","",E61&amp;D61&amp;COUNTIF($A$2:A61,A61))</f>
        <v/>
      </c>
      <c r="C61" s="69"/>
      <c r="D61" s="76"/>
      <c r="E61" s="7"/>
      <c r="F61" s="10"/>
      <c r="G61" s="10"/>
      <c r="H61" s="72"/>
      <c r="I61" s="73"/>
      <c r="J61" s="12"/>
      <c r="K61" s="61"/>
      <c r="L61" s="72"/>
      <c r="M61" s="13"/>
    </row>
    <row r="62" spans="1:14" x14ac:dyDescent="0.4">
      <c r="A62" t="str">
        <f t="shared" si="1"/>
        <v/>
      </c>
      <c r="B62" t="str">
        <f>+IF(A62="","",E62&amp;D62&amp;COUNTIF($A$2:A62,A62))</f>
        <v/>
      </c>
      <c r="C62" s="69"/>
      <c r="D62" s="76"/>
      <c r="E62" s="7"/>
      <c r="F62" s="10"/>
      <c r="G62" s="10"/>
      <c r="H62" s="72"/>
      <c r="I62" s="73"/>
      <c r="J62" s="12"/>
      <c r="K62" s="61"/>
      <c r="L62" s="72"/>
      <c r="M62" s="13"/>
    </row>
    <row r="63" spans="1:14" x14ac:dyDescent="0.4">
      <c r="A63" t="str">
        <f t="shared" si="1"/>
        <v/>
      </c>
      <c r="B63" t="str">
        <f>+IF(A63="","",E63&amp;D63&amp;COUNTIF($A$2:A63,A63))</f>
        <v/>
      </c>
      <c r="C63" s="69"/>
      <c r="D63" s="76"/>
      <c r="E63" s="7"/>
      <c r="F63" s="10"/>
      <c r="G63" s="10"/>
      <c r="H63" s="72"/>
      <c r="I63" s="73"/>
      <c r="J63" s="12"/>
      <c r="K63" s="61"/>
      <c r="L63" s="72"/>
      <c r="M63" s="13"/>
      <c r="N63" s="15"/>
    </row>
    <row r="64" spans="1:14" x14ac:dyDescent="0.4">
      <c r="A64" t="str">
        <f t="shared" si="1"/>
        <v/>
      </c>
      <c r="B64" t="str">
        <f>+IF(A64="","",E64&amp;D64&amp;COUNTIF($A$2:A64,A64))</f>
        <v/>
      </c>
      <c r="C64" s="69"/>
      <c r="D64" s="7"/>
      <c r="E64" s="7"/>
      <c r="F64" s="9"/>
      <c r="G64" s="10"/>
      <c r="H64" s="62"/>
      <c r="I64" s="69"/>
      <c r="J64" s="12"/>
      <c r="K64" s="61"/>
      <c r="L64" s="62"/>
      <c r="M64" s="13"/>
      <c r="N64" s="15"/>
    </row>
    <row r="65" spans="1:14" x14ac:dyDescent="0.4">
      <c r="A65" t="str">
        <f t="shared" si="1"/>
        <v/>
      </c>
      <c r="B65" t="str">
        <f>+IF(A65="","",E65&amp;D65&amp;COUNTIF($A$2:A65,A65))</f>
        <v/>
      </c>
      <c r="C65" s="69"/>
      <c r="D65" s="7"/>
      <c r="E65" s="7"/>
      <c r="F65" s="9"/>
      <c r="G65" s="10"/>
      <c r="H65" s="62"/>
      <c r="I65" s="69"/>
      <c r="J65" s="12"/>
      <c r="K65" s="61"/>
      <c r="L65" s="62"/>
      <c r="M65" s="13"/>
      <c r="N65" s="15"/>
    </row>
    <row r="66" spans="1:14" x14ac:dyDescent="0.4">
      <c r="A66" t="str">
        <f t="shared" si="1"/>
        <v/>
      </c>
      <c r="B66" t="str">
        <f>+IF(A66="","",E66&amp;D66&amp;COUNTIF($A$2:A66,A66))</f>
        <v/>
      </c>
      <c r="C66" s="69"/>
      <c r="D66" s="7"/>
      <c r="E66" s="7"/>
      <c r="F66" s="10"/>
      <c r="G66" s="10"/>
      <c r="H66" s="62"/>
      <c r="I66" s="69"/>
      <c r="J66" s="12"/>
      <c r="K66" s="61"/>
      <c r="L66" s="62"/>
      <c r="M66" s="13"/>
      <c r="N66" s="15"/>
    </row>
    <row r="67" spans="1:14" x14ac:dyDescent="0.4">
      <c r="A67" t="str">
        <f t="shared" ref="A67:A130" si="3">+E67&amp;D67</f>
        <v/>
      </c>
      <c r="B67" t="str">
        <f>+IF(A67="","",E67&amp;D67&amp;COUNTIF($A$2:A67,A67))</f>
        <v/>
      </c>
      <c r="C67" s="69"/>
      <c r="D67" s="7"/>
      <c r="E67" s="7"/>
      <c r="F67" s="10"/>
      <c r="G67" s="10"/>
      <c r="H67" s="62"/>
      <c r="I67" s="69"/>
      <c r="J67" s="12"/>
      <c r="K67" s="61"/>
      <c r="L67" s="62"/>
      <c r="M67" s="13"/>
      <c r="N67" s="15"/>
    </row>
    <row r="68" spans="1:14" x14ac:dyDescent="0.4">
      <c r="A68" t="str">
        <f t="shared" si="3"/>
        <v/>
      </c>
      <c r="B68" t="str">
        <f>+IF(A68="","",E68&amp;D68&amp;COUNTIF($A$2:A68,A68))</f>
        <v/>
      </c>
      <c r="C68" s="69"/>
      <c r="D68" s="7"/>
      <c r="E68" s="7"/>
      <c r="F68" s="10"/>
      <c r="G68" s="10"/>
      <c r="H68" s="62"/>
      <c r="I68" s="69"/>
      <c r="J68" s="12"/>
      <c r="K68" s="61"/>
      <c r="L68" s="62"/>
      <c r="M68" s="13"/>
      <c r="N68" s="15"/>
    </row>
    <row r="69" spans="1:14" x14ac:dyDescent="0.4">
      <c r="A69" t="str">
        <f t="shared" si="3"/>
        <v/>
      </c>
      <c r="B69" t="str">
        <f>+IF(A69="","",E69&amp;D69&amp;COUNTIF($A$2:A69,A69))</f>
        <v/>
      </c>
      <c r="C69" s="69"/>
      <c r="D69" s="7"/>
      <c r="E69" s="7"/>
      <c r="F69" s="10"/>
      <c r="G69" s="10"/>
      <c r="H69" s="62"/>
      <c r="I69" s="69"/>
      <c r="J69" s="12"/>
      <c r="K69" s="61"/>
      <c r="L69" s="62"/>
      <c r="M69" s="13"/>
      <c r="N69" s="15"/>
    </row>
    <row r="70" spans="1:14" x14ac:dyDescent="0.4">
      <c r="A70" t="str">
        <f t="shared" si="3"/>
        <v/>
      </c>
      <c r="B70" t="str">
        <f>+IF(A70="","",E70&amp;D70&amp;COUNTIF($A$2:A70,A70))</f>
        <v/>
      </c>
      <c r="C70" s="69"/>
      <c r="D70" s="7"/>
      <c r="E70" s="7"/>
      <c r="F70" s="10"/>
      <c r="G70" s="10"/>
      <c r="H70" s="62"/>
      <c r="I70" s="69"/>
      <c r="J70" s="12"/>
      <c r="K70" s="61"/>
      <c r="L70" s="62"/>
      <c r="M70" s="13"/>
      <c r="N70" s="15"/>
    </row>
    <row r="71" spans="1:14" x14ac:dyDescent="0.4">
      <c r="A71" t="str">
        <f t="shared" si="3"/>
        <v/>
      </c>
      <c r="B71" t="str">
        <f>+IF(A71="","",E71&amp;D71&amp;COUNTIF($A$2:A71,A71))</f>
        <v/>
      </c>
      <c r="C71" s="69"/>
      <c r="D71" s="7"/>
      <c r="E71" s="7"/>
      <c r="F71" s="10"/>
      <c r="G71" s="10"/>
      <c r="H71" s="62"/>
      <c r="I71" s="69"/>
      <c r="J71" s="12"/>
      <c r="K71" s="61"/>
      <c r="L71" s="62"/>
      <c r="M71" s="13"/>
      <c r="N71" s="15"/>
    </row>
    <row r="72" spans="1:14" x14ac:dyDescent="0.4">
      <c r="A72" t="str">
        <f t="shared" si="3"/>
        <v/>
      </c>
      <c r="B72" t="str">
        <f>+IF(A72="","",E72&amp;D72&amp;COUNTIF($A$2:A72,A72))</f>
        <v/>
      </c>
      <c r="C72" s="69"/>
      <c r="D72" s="7"/>
      <c r="E72" s="7"/>
      <c r="F72" s="10"/>
      <c r="G72" s="10"/>
      <c r="H72" s="62"/>
      <c r="I72" s="69"/>
      <c r="J72" s="12"/>
      <c r="K72" s="61"/>
      <c r="L72" s="62"/>
      <c r="M72" s="13"/>
      <c r="N72" s="15"/>
    </row>
    <row r="73" spans="1:14" x14ac:dyDescent="0.4">
      <c r="A73" t="str">
        <f t="shared" si="3"/>
        <v/>
      </c>
      <c r="B73" t="str">
        <f>+IF(A73="","",E73&amp;D73&amp;COUNTIF($A$2:A73,A73))</f>
        <v/>
      </c>
      <c r="C73" s="69"/>
      <c r="D73" s="7"/>
      <c r="E73" s="7"/>
      <c r="F73" s="10"/>
      <c r="G73" s="10"/>
      <c r="H73" s="62"/>
      <c r="I73" s="69"/>
      <c r="J73" s="12"/>
      <c r="K73" s="61"/>
      <c r="L73" s="62"/>
      <c r="M73" s="13"/>
    </row>
    <row r="74" spans="1:14" x14ac:dyDescent="0.4">
      <c r="A74" t="str">
        <f t="shared" si="3"/>
        <v/>
      </c>
      <c r="B74" t="str">
        <f>+IF(A74="","",E74&amp;D74&amp;COUNTIF($A$2:A74,A74))</f>
        <v/>
      </c>
      <c r="C74" s="69"/>
      <c r="D74" s="7"/>
      <c r="E74" s="7"/>
      <c r="F74" s="10"/>
      <c r="G74" s="10"/>
      <c r="H74" s="72"/>
      <c r="I74" s="73"/>
      <c r="J74" s="12"/>
      <c r="K74" s="61"/>
      <c r="L74" s="72"/>
      <c r="M74" s="13"/>
    </row>
    <row r="75" spans="1:14" x14ac:dyDescent="0.4">
      <c r="A75" t="str">
        <f t="shared" si="3"/>
        <v/>
      </c>
      <c r="B75" t="str">
        <f>+IF(A75="","",E75&amp;D75&amp;COUNTIF($A$2:A75,A75))</f>
        <v/>
      </c>
      <c r="C75" s="69"/>
      <c r="D75" s="7"/>
      <c r="E75" s="7"/>
      <c r="F75" s="10"/>
      <c r="G75" s="10"/>
      <c r="H75" s="72"/>
      <c r="I75" s="73"/>
      <c r="J75" s="12"/>
      <c r="K75" s="61"/>
      <c r="L75" s="72"/>
      <c r="M75" s="13"/>
    </row>
    <row r="76" spans="1:14" x14ac:dyDescent="0.4">
      <c r="A76" t="str">
        <f t="shared" si="3"/>
        <v/>
      </c>
      <c r="B76" t="str">
        <f>+IF(A76="","",E76&amp;D76&amp;COUNTIF($A$2:A76,A76))</f>
        <v/>
      </c>
      <c r="C76" s="69"/>
      <c r="D76" s="7"/>
      <c r="E76" s="7"/>
      <c r="F76" s="71"/>
      <c r="G76" s="71"/>
      <c r="H76" s="72"/>
      <c r="I76" s="73"/>
      <c r="J76" s="12"/>
      <c r="K76" s="61"/>
      <c r="L76" s="72"/>
      <c r="M76" s="13"/>
    </row>
    <row r="77" spans="1:14" x14ac:dyDescent="0.4">
      <c r="A77" t="str">
        <f t="shared" si="3"/>
        <v/>
      </c>
      <c r="B77" t="str">
        <f>+IF(A77="","",E77&amp;D77&amp;COUNTIF($A$2:A77,A77))</f>
        <v/>
      </c>
      <c r="C77" s="69"/>
      <c r="D77" s="7"/>
      <c r="E77" s="7"/>
      <c r="F77" s="71"/>
      <c r="G77" s="71"/>
      <c r="H77" s="72"/>
      <c r="I77" s="73"/>
      <c r="J77" s="12"/>
      <c r="K77" s="61"/>
      <c r="L77" s="72"/>
      <c r="M77" s="13"/>
    </row>
    <row r="78" spans="1:14" x14ac:dyDescent="0.4">
      <c r="A78" t="str">
        <f t="shared" si="3"/>
        <v/>
      </c>
      <c r="B78" t="str">
        <f>+IF(A78="","",E78&amp;D78&amp;COUNTIF($A$2:A78,A78))</f>
        <v/>
      </c>
      <c r="C78" s="69"/>
      <c r="D78" s="7"/>
      <c r="E78" s="7"/>
      <c r="F78" s="71"/>
      <c r="G78" s="71"/>
      <c r="H78" s="72"/>
      <c r="I78" s="73"/>
      <c r="J78" s="12"/>
      <c r="K78" s="61"/>
      <c r="L78" s="72"/>
      <c r="M78" s="13"/>
    </row>
    <row r="79" spans="1:14" x14ac:dyDescent="0.4">
      <c r="A79" t="str">
        <f t="shared" si="3"/>
        <v/>
      </c>
      <c r="B79" t="str">
        <f>+IF(A79="","",E79&amp;D79&amp;COUNTIF($A$2:A79,A79))</f>
        <v/>
      </c>
      <c r="C79" s="69"/>
      <c r="D79" s="7"/>
      <c r="E79" s="7"/>
      <c r="F79" s="71"/>
      <c r="G79" s="71"/>
      <c r="H79" s="72"/>
      <c r="I79" s="73"/>
      <c r="J79" s="12"/>
      <c r="K79" s="61"/>
      <c r="L79" s="72"/>
      <c r="M79" s="13"/>
    </row>
    <row r="80" spans="1:14" x14ac:dyDescent="0.4">
      <c r="A80" t="str">
        <f t="shared" si="3"/>
        <v/>
      </c>
      <c r="B80" t="str">
        <f>+IF(A80="","",E80&amp;D80&amp;COUNTIF($A$2:A80,A80))</f>
        <v/>
      </c>
      <c r="C80" s="69"/>
      <c r="D80" s="7"/>
      <c r="E80" s="7"/>
      <c r="F80" s="9"/>
      <c r="G80" s="10"/>
      <c r="H80" s="62"/>
      <c r="I80" s="69"/>
      <c r="J80" s="12"/>
      <c r="K80" s="61"/>
      <c r="L80" s="62"/>
      <c r="M80" s="13"/>
    </row>
    <row r="81" spans="1:14" x14ac:dyDescent="0.4">
      <c r="A81" t="str">
        <f t="shared" si="3"/>
        <v/>
      </c>
      <c r="B81" t="str">
        <f>+IF(A81="","",E81&amp;D81&amp;COUNTIF($A$2:A81,A81))</f>
        <v/>
      </c>
      <c r="C81" s="69"/>
      <c r="D81" s="7"/>
      <c r="E81" s="7"/>
      <c r="F81" s="9"/>
      <c r="G81" s="10"/>
      <c r="H81" s="62"/>
      <c r="I81" s="69"/>
      <c r="J81" s="12"/>
      <c r="K81" s="61"/>
      <c r="L81" s="62"/>
      <c r="M81" s="13"/>
    </row>
    <row r="82" spans="1:14" x14ac:dyDescent="0.4">
      <c r="A82" t="str">
        <f t="shared" si="3"/>
        <v/>
      </c>
      <c r="B82" t="str">
        <f>+IF(A82="","",E82&amp;D82&amp;COUNTIF($A$2:A82,A82))</f>
        <v/>
      </c>
      <c r="C82" s="69"/>
      <c r="D82" s="7"/>
      <c r="E82" s="7"/>
      <c r="F82" s="9"/>
      <c r="G82" s="10"/>
      <c r="H82" s="62"/>
      <c r="I82" s="69"/>
      <c r="J82" s="12"/>
      <c r="K82" s="61"/>
      <c r="L82" s="62"/>
      <c r="M82" s="13"/>
    </row>
    <row r="83" spans="1:14" x14ac:dyDescent="0.4">
      <c r="A83" t="str">
        <f t="shared" si="3"/>
        <v/>
      </c>
      <c r="B83" t="str">
        <f>+IF(A83="","",E83&amp;D83&amp;COUNTIF($A$2:A83,A83))</f>
        <v/>
      </c>
      <c r="C83" s="69"/>
      <c r="D83" s="7"/>
      <c r="E83" s="7"/>
      <c r="F83" s="9"/>
      <c r="G83" s="10"/>
      <c r="H83" s="62"/>
      <c r="I83" s="69"/>
      <c r="J83" s="12"/>
      <c r="K83" s="61"/>
      <c r="L83" s="62"/>
      <c r="M83" s="13"/>
    </row>
    <row r="84" spans="1:14" x14ac:dyDescent="0.4">
      <c r="A84" t="str">
        <f t="shared" si="3"/>
        <v/>
      </c>
      <c r="B84" t="str">
        <f>+IF(A84="","",E84&amp;D84&amp;COUNTIF($A$2:A84,A84))</f>
        <v/>
      </c>
      <c r="C84" s="69"/>
      <c r="D84" s="7"/>
      <c r="E84" s="7"/>
      <c r="F84" s="9"/>
      <c r="G84" s="10"/>
      <c r="H84" s="62"/>
      <c r="I84" s="69"/>
      <c r="J84" s="12"/>
      <c r="K84" s="61"/>
      <c r="L84" s="62"/>
      <c r="M84" s="13"/>
    </row>
    <row r="85" spans="1:14" x14ac:dyDescent="0.4">
      <c r="A85" t="str">
        <f t="shared" si="3"/>
        <v/>
      </c>
      <c r="B85" t="str">
        <f>+IF(A85="","",E85&amp;D85&amp;COUNTIF($A$2:A85,A85))</f>
        <v/>
      </c>
      <c r="C85" s="69"/>
      <c r="D85" s="7"/>
      <c r="E85" s="7"/>
      <c r="F85" s="9"/>
      <c r="G85" s="10"/>
      <c r="H85" s="62"/>
      <c r="I85" s="69"/>
      <c r="J85" s="12"/>
      <c r="K85" s="61"/>
      <c r="L85" s="62"/>
      <c r="M85" s="13"/>
    </row>
    <row r="86" spans="1:14" x14ac:dyDescent="0.4">
      <c r="A86" t="str">
        <f t="shared" si="3"/>
        <v/>
      </c>
      <c r="B86" t="str">
        <f>+IF(A86="","",E86&amp;D86&amp;COUNTIF($A$2:A86,A86))</f>
        <v/>
      </c>
      <c r="C86" s="69"/>
      <c r="D86" s="7"/>
      <c r="E86" s="7"/>
      <c r="F86" s="9"/>
      <c r="G86" s="10"/>
      <c r="H86" s="62"/>
      <c r="I86" s="69"/>
      <c r="J86" s="12"/>
      <c r="K86" s="61"/>
      <c r="L86" s="62"/>
      <c r="M86" s="13"/>
    </row>
    <row r="87" spans="1:14" x14ac:dyDescent="0.4">
      <c r="A87" t="str">
        <f t="shared" si="3"/>
        <v/>
      </c>
      <c r="B87" t="str">
        <f>+IF(A87="","",E87&amp;D87&amp;COUNTIF($A$2:A87,A87))</f>
        <v/>
      </c>
      <c r="C87" s="69"/>
      <c r="D87" s="7"/>
      <c r="E87" s="7"/>
      <c r="F87" s="9"/>
      <c r="G87" s="10"/>
      <c r="H87" s="62"/>
      <c r="I87" s="69"/>
      <c r="J87" s="12"/>
      <c r="K87" s="61"/>
      <c r="L87" s="62"/>
      <c r="M87" s="13"/>
    </row>
    <row r="88" spans="1:14" x14ac:dyDescent="0.4">
      <c r="A88" t="str">
        <f t="shared" si="3"/>
        <v/>
      </c>
      <c r="B88" t="str">
        <f>+IF(A88="","",E88&amp;D88&amp;COUNTIF($A$2:A88,A88))</f>
        <v/>
      </c>
      <c r="C88" s="69"/>
      <c r="D88" s="7"/>
      <c r="E88" s="7"/>
      <c r="F88" s="9"/>
      <c r="G88" s="10"/>
      <c r="H88" s="62"/>
      <c r="I88" s="69"/>
      <c r="J88" s="12"/>
      <c r="K88" s="61"/>
      <c r="L88" s="62"/>
      <c r="M88" s="13"/>
    </row>
    <row r="89" spans="1:14" x14ac:dyDescent="0.4">
      <c r="A89" t="str">
        <f t="shared" si="3"/>
        <v/>
      </c>
      <c r="B89" t="str">
        <f>+IF(A89="","",E89&amp;D89&amp;COUNTIF($A$2:A89,A89))</f>
        <v/>
      </c>
      <c r="C89" s="69"/>
      <c r="D89" s="7"/>
      <c r="E89" s="7"/>
      <c r="F89" s="9"/>
      <c r="G89" s="10"/>
      <c r="H89" s="62"/>
      <c r="I89" s="69"/>
      <c r="J89" s="12"/>
      <c r="K89" s="61"/>
      <c r="L89" s="62"/>
      <c r="M89" s="13"/>
    </row>
    <row r="90" spans="1:14" x14ac:dyDescent="0.4">
      <c r="A90" t="str">
        <f t="shared" si="3"/>
        <v/>
      </c>
      <c r="B90" t="str">
        <f>+IF(A90="","",E90&amp;D90&amp;COUNTIF($A$2:A90,A90))</f>
        <v/>
      </c>
      <c r="C90" s="69"/>
      <c r="D90" s="7"/>
      <c r="E90" s="7"/>
      <c r="F90" s="9"/>
      <c r="G90" s="10"/>
      <c r="H90" s="72"/>
      <c r="I90" s="75"/>
      <c r="J90" s="12"/>
      <c r="K90" s="61"/>
      <c r="L90" s="72"/>
      <c r="M90" s="13"/>
    </row>
    <row r="91" spans="1:14" x14ac:dyDescent="0.4">
      <c r="A91" t="str">
        <f t="shared" si="3"/>
        <v/>
      </c>
      <c r="B91" t="str">
        <f>+IF(A91="","",E91&amp;D91&amp;COUNTIF($A$2:A91,A91))</f>
        <v/>
      </c>
      <c r="C91" s="69"/>
      <c r="D91" s="7"/>
      <c r="E91" s="7"/>
      <c r="F91" s="71"/>
      <c r="G91" s="71"/>
      <c r="H91" s="72"/>
      <c r="I91" s="75"/>
      <c r="J91" s="12"/>
      <c r="K91" s="61"/>
      <c r="L91" s="72"/>
      <c r="M91" s="13"/>
    </row>
    <row r="92" spans="1:14" x14ac:dyDescent="0.4">
      <c r="A92" t="str">
        <f t="shared" si="3"/>
        <v/>
      </c>
      <c r="B92" t="str">
        <f>+IF(A92="","",E92&amp;D92&amp;COUNTIF($A$2:A92,A92))</f>
        <v/>
      </c>
      <c r="C92" s="69"/>
      <c r="D92" s="7"/>
      <c r="E92" s="7"/>
      <c r="F92" s="71"/>
      <c r="G92" s="71"/>
      <c r="H92" s="72"/>
      <c r="I92" s="73"/>
      <c r="J92" s="12"/>
      <c r="K92" s="61"/>
      <c r="L92" s="72"/>
      <c r="M92" s="13"/>
    </row>
    <row r="93" spans="1:14" x14ac:dyDescent="0.4">
      <c r="A93" t="str">
        <f t="shared" si="3"/>
        <v/>
      </c>
      <c r="B93" t="str">
        <f>+IF(A93="","",E93&amp;D93&amp;COUNTIF($A$2:A93,A93))</f>
        <v/>
      </c>
      <c r="C93" s="69"/>
      <c r="D93" s="7"/>
      <c r="E93" s="7"/>
      <c r="F93" s="71"/>
      <c r="G93" s="71"/>
      <c r="H93" s="72"/>
      <c r="I93" s="73"/>
      <c r="J93" s="12"/>
      <c r="K93" s="61"/>
      <c r="L93" s="72"/>
      <c r="M93" s="13"/>
    </row>
    <row r="94" spans="1:14" x14ac:dyDescent="0.4">
      <c r="A94" t="str">
        <f t="shared" si="3"/>
        <v/>
      </c>
      <c r="B94" t="str">
        <f>+IF(A94="","",E94&amp;D94&amp;COUNTIF($A$2:A94,A94))</f>
        <v/>
      </c>
      <c r="C94" s="69"/>
      <c r="D94" s="7"/>
      <c r="E94" s="7"/>
      <c r="F94" s="78"/>
      <c r="G94" s="78"/>
      <c r="H94" s="62"/>
      <c r="I94" s="73"/>
      <c r="J94" s="12"/>
      <c r="K94" s="61"/>
      <c r="L94" s="72"/>
      <c r="M94" s="13"/>
    </row>
    <row r="95" spans="1:14" x14ac:dyDescent="0.4">
      <c r="A95" t="str">
        <f t="shared" si="3"/>
        <v/>
      </c>
      <c r="B95" t="str">
        <f>+IF(A95="","",E95&amp;D95&amp;COUNTIF($A$2:A95,A95))</f>
        <v/>
      </c>
      <c r="C95" s="69"/>
      <c r="D95" s="7"/>
      <c r="E95" s="7"/>
      <c r="F95" s="78"/>
      <c r="G95" s="78"/>
      <c r="H95" s="62"/>
      <c r="I95" s="73"/>
      <c r="J95" s="12"/>
      <c r="K95" s="61"/>
      <c r="L95" s="72"/>
      <c r="M95" s="13"/>
    </row>
    <row r="96" spans="1:14" x14ac:dyDescent="0.4">
      <c r="A96" t="str">
        <f t="shared" si="3"/>
        <v/>
      </c>
      <c r="B96" t="str">
        <f>+IF(A96="","",E96&amp;D96&amp;COUNTIF($A$2:A96,A96))</f>
        <v/>
      </c>
      <c r="C96" s="69"/>
      <c r="D96" s="7"/>
      <c r="E96" s="7"/>
      <c r="F96" s="9"/>
      <c r="G96" s="10"/>
      <c r="H96" s="62"/>
      <c r="I96" s="77"/>
      <c r="J96" s="12"/>
      <c r="K96" s="61"/>
      <c r="L96" s="62"/>
      <c r="M96" s="13"/>
      <c r="N96" s="15"/>
    </row>
    <row r="97" spans="1:13" x14ac:dyDescent="0.4">
      <c r="A97" t="str">
        <f t="shared" si="3"/>
        <v/>
      </c>
      <c r="B97" t="str">
        <f>+IF(A97="","",E97&amp;D97&amp;COUNTIF($A$2:A97,A97))</f>
        <v/>
      </c>
      <c r="C97" s="69"/>
      <c r="D97" s="7"/>
      <c r="E97" s="7"/>
      <c r="F97" s="9"/>
      <c r="G97" s="10"/>
      <c r="H97" s="62"/>
      <c r="I97" s="77"/>
      <c r="J97" s="12"/>
      <c r="K97" s="61"/>
      <c r="L97" s="62"/>
      <c r="M97" s="13"/>
    </row>
    <row r="98" spans="1:13" x14ac:dyDescent="0.4">
      <c r="A98" t="str">
        <f t="shared" si="3"/>
        <v/>
      </c>
      <c r="B98" t="str">
        <f>+IF(A98="","",E98&amp;D98&amp;COUNTIF($A$2:A98,A98))</f>
        <v/>
      </c>
      <c r="C98" s="69"/>
      <c r="D98" s="7"/>
      <c r="E98" s="7"/>
      <c r="F98" s="9"/>
      <c r="G98" s="10"/>
      <c r="H98" s="62"/>
      <c r="I98" s="77"/>
      <c r="J98" s="12"/>
      <c r="K98" s="61"/>
      <c r="L98" s="62"/>
      <c r="M98" s="13"/>
    </row>
    <row r="99" spans="1:13" x14ac:dyDescent="0.4">
      <c r="A99" t="str">
        <f t="shared" si="3"/>
        <v/>
      </c>
      <c r="B99" t="str">
        <f>+IF(A99="","",E99&amp;D99&amp;COUNTIF($A$2:A99,A99))</f>
        <v/>
      </c>
      <c r="C99" s="69"/>
      <c r="D99" s="7"/>
      <c r="E99" s="7"/>
      <c r="F99" s="9"/>
      <c r="G99" s="10"/>
      <c r="H99" s="62"/>
      <c r="I99" s="77"/>
      <c r="J99" s="12"/>
      <c r="K99" s="61"/>
      <c r="L99" s="62"/>
      <c r="M99" s="13"/>
    </row>
    <row r="100" spans="1:13" x14ac:dyDescent="0.4">
      <c r="A100" t="str">
        <f t="shared" si="3"/>
        <v/>
      </c>
      <c r="B100" t="str">
        <f>+IF(A100="","",E100&amp;D100&amp;COUNTIF($A$2:A100,A100))</f>
        <v/>
      </c>
      <c r="C100" s="69"/>
      <c r="D100" s="7"/>
      <c r="E100" s="7"/>
      <c r="F100" s="9"/>
      <c r="G100" s="10"/>
      <c r="H100" s="62"/>
      <c r="I100" s="69"/>
      <c r="J100" s="12"/>
      <c r="K100" s="61"/>
      <c r="L100" s="62"/>
      <c r="M100" s="13"/>
    </row>
    <row r="101" spans="1:13" x14ac:dyDescent="0.4">
      <c r="A101" t="str">
        <f t="shared" si="3"/>
        <v/>
      </c>
      <c r="B101" t="str">
        <f>+IF(A101="","",E101&amp;D101&amp;COUNTIF($A$2:A101,A101))</f>
        <v/>
      </c>
      <c r="C101" s="69"/>
      <c r="D101" s="7"/>
      <c r="E101" s="7"/>
      <c r="F101" s="9"/>
      <c r="G101" s="10"/>
      <c r="H101" s="62"/>
      <c r="I101" s="69"/>
      <c r="J101" s="12"/>
      <c r="K101" s="61"/>
      <c r="L101" s="62"/>
      <c r="M101" s="13"/>
    </row>
    <row r="102" spans="1:13" x14ac:dyDescent="0.4">
      <c r="A102" t="str">
        <f t="shared" si="3"/>
        <v/>
      </c>
      <c r="B102" t="str">
        <f>+IF(A102="","",E102&amp;D102&amp;COUNTIF($A$2:A102,A102))</f>
        <v/>
      </c>
      <c r="C102" s="69"/>
      <c r="D102" s="7"/>
      <c r="E102" s="7"/>
      <c r="F102" s="9"/>
      <c r="G102" s="10"/>
      <c r="H102" s="62"/>
      <c r="I102" s="69"/>
      <c r="J102" s="12"/>
      <c r="K102" s="61"/>
      <c r="L102" s="62"/>
      <c r="M102" s="13"/>
    </row>
    <row r="103" spans="1:13" x14ac:dyDescent="0.4">
      <c r="A103" t="str">
        <f t="shared" si="3"/>
        <v/>
      </c>
      <c r="B103" t="str">
        <f>+IF(A103="","",E103&amp;D103&amp;COUNTIF($A$2:A103,A103))</f>
        <v/>
      </c>
      <c r="C103" s="69"/>
      <c r="D103" s="7"/>
      <c r="E103" s="7"/>
      <c r="F103" s="9"/>
      <c r="G103" s="10"/>
      <c r="H103" s="62"/>
      <c r="I103" s="69"/>
      <c r="J103" s="12"/>
      <c r="K103" s="61"/>
      <c r="L103" s="62"/>
      <c r="M103" s="13"/>
    </row>
    <row r="104" spans="1:13" x14ac:dyDescent="0.4">
      <c r="A104" t="str">
        <f t="shared" si="3"/>
        <v/>
      </c>
      <c r="B104" t="str">
        <f>+IF(A104="","",E104&amp;D104&amp;COUNTIF($A$2:A104,A104))</f>
        <v/>
      </c>
      <c r="C104" s="69"/>
      <c r="D104" s="7"/>
      <c r="E104" s="7"/>
      <c r="F104" s="9"/>
      <c r="G104" s="10"/>
      <c r="H104" s="62"/>
      <c r="I104" s="73"/>
      <c r="J104" s="12"/>
      <c r="K104" s="61"/>
      <c r="L104" s="62"/>
      <c r="M104" s="13"/>
    </row>
    <row r="105" spans="1:13" x14ac:dyDescent="0.4">
      <c r="A105" t="str">
        <f t="shared" si="3"/>
        <v/>
      </c>
      <c r="B105" t="str">
        <f>+IF(A105="","",E105&amp;D105&amp;COUNTIF($A$2:A105,A105))</f>
        <v/>
      </c>
      <c r="C105" s="69"/>
      <c r="D105" s="7"/>
      <c r="E105" s="7"/>
      <c r="F105" s="9"/>
      <c r="G105" s="10"/>
      <c r="H105" s="62"/>
      <c r="I105" s="73"/>
      <c r="J105" s="12"/>
      <c r="K105" s="61"/>
      <c r="L105" s="62"/>
      <c r="M105" s="13"/>
    </row>
    <row r="106" spans="1:13" x14ac:dyDescent="0.4">
      <c r="A106" t="str">
        <f t="shared" si="3"/>
        <v/>
      </c>
      <c r="B106" t="str">
        <f>+IF(A106="","",E106&amp;D106&amp;COUNTIF($A$2:A106,A106))</f>
        <v/>
      </c>
      <c r="C106" s="69"/>
      <c r="D106" s="7"/>
      <c r="E106" s="7"/>
      <c r="F106" s="9"/>
      <c r="G106" s="10"/>
      <c r="H106" s="62"/>
      <c r="I106" s="69"/>
      <c r="J106" s="12"/>
      <c r="K106" s="61"/>
      <c r="L106" s="62"/>
      <c r="M106" s="13"/>
    </row>
    <row r="107" spans="1:13" x14ac:dyDescent="0.4">
      <c r="A107" t="str">
        <f t="shared" si="3"/>
        <v/>
      </c>
      <c r="B107" t="str">
        <f>+IF(A107="","",E107&amp;D107&amp;COUNTIF($A$2:A107,A107))</f>
        <v/>
      </c>
      <c r="C107" s="69"/>
      <c r="D107" s="7"/>
      <c r="E107" s="7"/>
      <c r="F107" s="9"/>
      <c r="G107" s="10"/>
      <c r="H107" s="62"/>
      <c r="I107" s="69"/>
      <c r="J107" s="12"/>
      <c r="K107" s="61"/>
      <c r="L107" s="62"/>
      <c r="M107" s="13"/>
    </row>
    <row r="108" spans="1:13" x14ac:dyDescent="0.4">
      <c r="A108" t="str">
        <f t="shared" si="3"/>
        <v/>
      </c>
      <c r="B108" t="str">
        <f>+IF(A108="","",E108&amp;D108&amp;COUNTIF($A$2:A108,A108))</f>
        <v/>
      </c>
      <c r="C108" s="69"/>
      <c r="D108" s="7"/>
      <c r="E108" s="7"/>
      <c r="F108" s="9"/>
      <c r="G108" s="10"/>
      <c r="H108" s="72"/>
      <c r="I108" s="73"/>
      <c r="J108" s="12"/>
      <c r="K108" s="61"/>
      <c r="L108" s="72"/>
      <c r="M108" s="13"/>
    </row>
    <row r="109" spans="1:13" x14ac:dyDescent="0.4">
      <c r="A109" t="str">
        <f t="shared" si="3"/>
        <v/>
      </c>
      <c r="B109" t="str">
        <f>+IF(A109="","",E109&amp;D109&amp;COUNTIF($A$2:A109,A109))</f>
        <v/>
      </c>
      <c r="C109" s="69"/>
      <c r="D109" s="7"/>
      <c r="E109" s="7"/>
      <c r="F109" s="9"/>
      <c r="G109" s="10"/>
      <c r="H109" s="72"/>
      <c r="I109" s="73"/>
      <c r="J109" s="12"/>
      <c r="K109" s="61"/>
      <c r="L109" s="72"/>
      <c r="M109" s="13"/>
    </row>
    <row r="110" spans="1:13" x14ac:dyDescent="0.4">
      <c r="A110" t="str">
        <f t="shared" si="3"/>
        <v/>
      </c>
      <c r="B110" t="str">
        <f>+IF(A110="","",E110&amp;D110&amp;COUNTIF($A$2:A110,A110))</f>
        <v/>
      </c>
      <c r="C110" s="69"/>
      <c r="D110" s="7"/>
      <c r="E110" s="7"/>
      <c r="F110" s="9"/>
      <c r="G110" s="10"/>
      <c r="H110" s="72"/>
      <c r="I110" s="73"/>
      <c r="J110" s="12"/>
      <c r="K110" s="61"/>
      <c r="L110" s="72"/>
      <c r="M110" s="13"/>
    </row>
    <row r="111" spans="1:13" x14ac:dyDescent="0.4">
      <c r="A111" t="str">
        <f t="shared" si="3"/>
        <v/>
      </c>
      <c r="B111" t="str">
        <f>+IF(A111="","",E111&amp;D111&amp;COUNTIF($A$2:A111,A111))</f>
        <v/>
      </c>
      <c r="C111" s="69"/>
      <c r="D111" s="7"/>
      <c r="E111" s="7"/>
      <c r="F111" s="9"/>
      <c r="G111" s="10"/>
      <c r="H111" s="72"/>
      <c r="I111" s="73"/>
      <c r="J111" s="12"/>
      <c r="K111" s="61"/>
      <c r="L111" s="72"/>
      <c r="M111" s="13"/>
    </row>
    <row r="112" spans="1:13" x14ac:dyDescent="0.4">
      <c r="A112" t="str">
        <f t="shared" si="3"/>
        <v/>
      </c>
      <c r="B112" t="str">
        <f>+IF(A112="","",E112&amp;D112&amp;COUNTIF($A$2:A112,A112))</f>
        <v/>
      </c>
      <c r="C112" s="69"/>
      <c r="D112" s="7"/>
      <c r="E112" s="7"/>
      <c r="F112" s="9"/>
      <c r="G112" s="10"/>
      <c r="H112" s="62"/>
      <c r="I112" s="69"/>
      <c r="J112" s="12"/>
      <c r="K112" s="61"/>
      <c r="L112" s="62"/>
      <c r="M112" s="13"/>
    </row>
    <row r="113" spans="1:13" x14ac:dyDescent="0.4">
      <c r="A113" t="str">
        <f t="shared" si="3"/>
        <v/>
      </c>
      <c r="B113" t="str">
        <f>+IF(A113="","",E113&amp;D113&amp;COUNTIF($A$2:A113,A113))</f>
        <v/>
      </c>
      <c r="C113" s="69"/>
      <c r="D113" s="7"/>
      <c r="E113" s="7"/>
      <c r="F113" s="9"/>
      <c r="G113" s="10"/>
      <c r="H113" s="62"/>
      <c r="I113" s="69"/>
      <c r="J113" s="12"/>
      <c r="K113" s="61"/>
      <c r="L113" s="62"/>
      <c r="M113" s="13"/>
    </row>
    <row r="114" spans="1:13" x14ac:dyDescent="0.4">
      <c r="A114" t="str">
        <f t="shared" si="3"/>
        <v/>
      </c>
      <c r="B114" t="str">
        <f>+IF(A114="","",E114&amp;D114&amp;COUNTIF($A$2:A114,A114))</f>
        <v/>
      </c>
      <c r="C114" s="69"/>
      <c r="D114" s="7"/>
      <c r="E114" s="7"/>
      <c r="F114" s="9"/>
      <c r="G114" s="10"/>
      <c r="H114" s="62"/>
      <c r="I114" s="69"/>
      <c r="J114" s="12"/>
      <c r="K114" s="61"/>
      <c r="L114" s="62"/>
      <c r="M114" s="13"/>
    </row>
    <row r="115" spans="1:13" x14ac:dyDescent="0.4">
      <c r="A115" t="str">
        <f t="shared" si="3"/>
        <v/>
      </c>
      <c r="B115" t="str">
        <f>+IF(A115="","",E115&amp;D115&amp;COUNTIF($A$2:A115,A115))</f>
        <v/>
      </c>
      <c r="C115" s="69"/>
      <c r="D115" s="7"/>
      <c r="E115" s="7"/>
      <c r="F115" s="9"/>
      <c r="G115" s="10"/>
      <c r="H115" s="62"/>
      <c r="I115" s="69"/>
      <c r="J115" s="12"/>
      <c r="K115" s="61"/>
      <c r="L115" s="62"/>
      <c r="M115" s="13"/>
    </row>
    <row r="116" spans="1:13" x14ac:dyDescent="0.4">
      <c r="A116" t="str">
        <f t="shared" si="3"/>
        <v/>
      </c>
      <c r="B116" t="str">
        <f>+IF(A116="","",E116&amp;D116&amp;COUNTIF($A$2:A116,A116))</f>
        <v/>
      </c>
      <c r="C116" s="69"/>
      <c r="D116" s="7"/>
      <c r="E116" s="7"/>
      <c r="F116" s="9"/>
      <c r="G116" s="10"/>
      <c r="H116" s="62"/>
      <c r="I116" s="69"/>
      <c r="J116" s="12"/>
      <c r="K116" s="61"/>
      <c r="L116" s="62"/>
      <c r="M116" s="13"/>
    </row>
    <row r="117" spans="1:13" x14ac:dyDescent="0.4">
      <c r="A117" t="str">
        <f t="shared" si="3"/>
        <v/>
      </c>
      <c r="B117" t="str">
        <f>+IF(A117="","",E117&amp;D117&amp;COUNTIF($A$2:A117,A117))</f>
        <v/>
      </c>
      <c r="C117" s="69"/>
      <c r="D117" s="7"/>
      <c r="E117" s="7"/>
      <c r="F117" s="9"/>
      <c r="G117" s="10"/>
      <c r="H117" s="62"/>
      <c r="I117" s="69"/>
      <c r="J117" s="12"/>
      <c r="K117" s="61"/>
      <c r="L117" s="62"/>
      <c r="M117" s="13"/>
    </row>
    <row r="118" spans="1:13" x14ac:dyDescent="0.4">
      <c r="A118" t="str">
        <f t="shared" si="3"/>
        <v/>
      </c>
      <c r="B118" t="str">
        <f>+IF(A118="","",E118&amp;D118&amp;COUNTIF($A$2:A118,A118))</f>
        <v/>
      </c>
      <c r="C118" s="69"/>
      <c r="D118" s="7"/>
      <c r="E118" s="7"/>
      <c r="F118" s="9"/>
      <c r="G118" s="10"/>
      <c r="H118" s="62"/>
      <c r="I118" s="77"/>
      <c r="J118" s="12"/>
      <c r="K118" s="61"/>
      <c r="L118" s="62"/>
      <c r="M118" s="13"/>
    </row>
    <row r="119" spans="1:13" x14ac:dyDescent="0.4">
      <c r="A119" t="str">
        <f t="shared" si="3"/>
        <v/>
      </c>
      <c r="B119" t="str">
        <f>+IF(A119="","",E119&amp;D119&amp;COUNTIF($A$2:A119,A119))</f>
        <v/>
      </c>
      <c r="C119" s="69"/>
      <c r="D119" s="7"/>
      <c r="E119" s="7"/>
      <c r="F119" s="9"/>
      <c r="G119" s="10"/>
      <c r="H119" s="62"/>
      <c r="I119" s="69"/>
      <c r="J119" s="12"/>
      <c r="K119" s="61"/>
      <c r="L119" s="62"/>
      <c r="M119" s="13"/>
    </row>
    <row r="120" spans="1:13" x14ac:dyDescent="0.4">
      <c r="A120" t="str">
        <f t="shared" si="3"/>
        <v/>
      </c>
      <c r="B120" t="str">
        <f>+IF(A120="","",E120&amp;D120&amp;COUNTIF($A$2:A120,A120))</f>
        <v/>
      </c>
      <c r="C120" s="69"/>
      <c r="D120" s="7"/>
      <c r="E120" s="7"/>
      <c r="F120" s="9"/>
      <c r="G120" s="10"/>
      <c r="H120" s="62"/>
      <c r="I120" s="69"/>
      <c r="J120" s="12"/>
      <c r="K120" s="61"/>
      <c r="L120" s="62"/>
      <c r="M120" s="13"/>
    </row>
    <row r="121" spans="1:13" x14ac:dyDescent="0.4">
      <c r="A121" t="str">
        <f t="shared" si="3"/>
        <v/>
      </c>
      <c r="B121" t="str">
        <f>+IF(A121="","",E121&amp;D121&amp;COUNTIF($A$2:A121,A121))</f>
        <v/>
      </c>
      <c r="C121" s="69"/>
      <c r="D121" s="7"/>
      <c r="E121" s="7"/>
      <c r="F121" s="9"/>
      <c r="G121" s="10"/>
      <c r="H121" s="62"/>
      <c r="I121" s="69"/>
      <c r="J121" s="12"/>
      <c r="K121" s="61"/>
      <c r="L121" s="62"/>
      <c r="M121" s="13"/>
    </row>
    <row r="122" spans="1:13" x14ac:dyDescent="0.4">
      <c r="A122" t="str">
        <f t="shared" si="3"/>
        <v/>
      </c>
      <c r="B122" t="str">
        <f>+IF(A122="","",E122&amp;D122&amp;COUNTIF($A$2:A122,A122))</f>
        <v/>
      </c>
      <c r="C122" s="69"/>
      <c r="D122" s="7"/>
      <c r="E122" s="7"/>
      <c r="F122" s="9"/>
      <c r="G122" s="10"/>
      <c r="H122" s="72"/>
      <c r="I122" s="69"/>
      <c r="J122" s="12"/>
      <c r="K122" s="61"/>
      <c r="L122" s="72"/>
      <c r="M122" s="13"/>
    </row>
    <row r="123" spans="1:13" x14ac:dyDescent="0.4">
      <c r="A123" t="str">
        <f t="shared" si="3"/>
        <v/>
      </c>
      <c r="B123" t="str">
        <f>+IF(A123="","",E123&amp;D123&amp;COUNTIF($A$2:A123,A123))</f>
        <v/>
      </c>
      <c r="C123" s="69"/>
      <c r="D123" s="7"/>
      <c r="E123" s="7"/>
      <c r="F123" s="9"/>
      <c r="G123" s="10"/>
      <c r="H123" s="72"/>
      <c r="I123" s="73"/>
      <c r="J123" s="12"/>
      <c r="K123" s="61"/>
      <c r="L123" s="72"/>
      <c r="M123" s="13"/>
    </row>
    <row r="124" spans="1:13" x14ac:dyDescent="0.4">
      <c r="A124" t="str">
        <f t="shared" si="3"/>
        <v/>
      </c>
      <c r="B124" t="str">
        <f>+IF(A124="","",E124&amp;D124&amp;COUNTIF($A$2:A124,A124))</f>
        <v/>
      </c>
      <c r="C124" s="69"/>
      <c r="D124" s="7"/>
      <c r="E124" s="7"/>
      <c r="F124" s="9"/>
      <c r="G124" s="10"/>
      <c r="H124" s="72"/>
      <c r="I124" s="73"/>
      <c r="J124" s="12"/>
      <c r="K124" s="61"/>
      <c r="L124" s="72"/>
      <c r="M124" s="13"/>
    </row>
    <row r="125" spans="1:13" x14ac:dyDescent="0.4">
      <c r="A125" t="str">
        <f t="shared" si="3"/>
        <v/>
      </c>
      <c r="B125" t="str">
        <f>+IF(A125="","",E125&amp;D125&amp;COUNTIF($A$2:A125,A125))</f>
        <v/>
      </c>
      <c r="C125" s="69"/>
      <c r="D125" s="7"/>
      <c r="E125" s="7"/>
      <c r="F125" s="9"/>
      <c r="G125" s="10"/>
      <c r="H125" s="72"/>
      <c r="I125" s="73"/>
      <c r="J125" s="12"/>
      <c r="K125" s="61"/>
      <c r="L125" s="72"/>
      <c r="M125" s="13"/>
    </row>
    <row r="126" spans="1:13" x14ac:dyDescent="0.4">
      <c r="A126" t="str">
        <f t="shared" si="3"/>
        <v/>
      </c>
      <c r="B126" t="str">
        <f>+IF(A126="","",E126&amp;D126&amp;COUNTIF($A$2:A126,A126))</f>
        <v/>
      </c>
      <c r="C126" s="69"/>
      <c r="D126" s="7"/>
      <c r="E126" s="7"/>
      <c r="F126" s="9"/>
      <c r="G126" s="10"/>
      <c r="H126" s="62"/>
      <c r="I126" s="69"/>
      <c r="J126" s="12"/>
      <c r="K126" s="61"/>
      <c r="L126" s="62"/>
      <c r="M126" s="13"/>
    </row>
    <row r="127" spans="1:13" x14ac:dyDescent="0.4">
      <c r="A127" t="str">
        <f t="shared" si="3"/>
        <v/>
      </c>
      <c r="B127" t="str">
        <f>+IF(A127="","",E127&amp;D127&amp;COUNTIF($A$2:A127,A127))</f>
        <v/>
      </c>
      <c r="C127" s="69"/>
      <c r="D127" s="7"/>
      <c r="E127" s="7"/>
      <c r="F127" s="9"/>
      <c r="G127" s="10"/>
      <c r="H127" s="62"/>
      <c r="I127" s="69"/>
      <c r="J127" s="12"/>
      <c r="K127" s="61"/>
      <c r="L127" s="62"/>
      <c r="M127" s="13"/>
    </row>
    <row r="128" spans="1:13" x14ac:dyDescent="0.4">
      <c r="A128" t="str">
        <f t="shared" si="3"/>
        <v/>
      </c>
      <c r="B128" t="str">
        <f>+IF(A128="","",E128&amp;D128&amp;COUNTIF($A$2:A128,A128))</f>
        <v/>
      </c>
      <c r="C128" s="73"/>
      <c r="D128" s="8"/>
      <c r="E128" s="8"/>
      <c r="F128" s="9"/>
      <c r="G128" s="9"/>
      <c r="H128" s="72"/>
      <c r="I128" s="73"/>
      <c r="J128" s="12"/>
      <c r="K128" s="61"/>
      <c r="L128" s="62"/>
      <c r="M128" s="13"/>
    </row>
    <row r="129" spans="1:13" x14ac:dyDescent="0.4">
      <c r="A129" t="str">
        <f t="shared" si="3"/>
        <v/>
      </c>
      <c r="B129" t="str">
        <f>+IF(A129="","",E129&amp;D129&amp;COUNTIF($A$2:A129,A129))</f>
        <v/>
      </c>
      <c r="C129" s="73"/>
      <c r="D129" s="8"/>
      <c r="E129" s="8"/>
      <c r="F129" s="9"/>
      <c r="G129" s="9"/>
      <c r="H129" s="72"/>
      <c r="I129" s="73"/>
      <c r="J129" s="12"/>
      <c r="K129" s="61"/>
      <c r="L129" s="62"/>
      <c r="M129" s="13"/>
    </row>
    <row r="130" spans="1:13" x14ac:dyDescent="0.4">
      <c r="A130" t="str">
        <f t="shared" si="3"/>
        <v/>
      </c>
      <c r="B130" t="str">
        <f>+IF(A130="","",E130&amp;D130&amp;COUNTIF($A$2:A130,A130))</f>
        <v/>
      </c>
      <c r="C130" s="73"/>
      <c r="D130" s="8"/>
      <c r="E130" s="8"/>
      <c r="F130" s="9"/>
      <c r="G130" s="9"/>
      <c r="H130" s="72"/>
      <c r="I130" s="73"/>
      <c r="J130" s="74"/>
      <c r="K130" s="61"/>
      <c r="L130" s="72"/>
      <c r="M130" s="13"/>
    </row>
    <row r="131" spans="1:13" x14ac:dyDescent="0.4">
      <c r="A131" t="str">
        <f t="shared" ref="A131:A194" si="4">+E131&amp;D131</f>
        <v/>
      </c>
      <c r="B131" t="str">
        <f>+IF(A131="","",E131&amp;D131&amp;COUNTIF($A$2:A131,A131))</f>
        <v/>
      </c>
      <c r="C131" s="73"/>
      <c r="D131" s="8"/>
      <c r="E131" s="8"/>
      <c r="F131" s="9"/>
      <c r="G131" s="9"/>
      <c r="H131" s="72"/>
      <c r="I131" s="73"/>
      <c r="J131" s="74"/>
      <c r="K131" s="61"/>
      <c r="L131" s="72"/>
      <c r="M131" s="13"/>
    </row>
    <row r="132" spans="1:13" x14ac:dyDescent="0.4">
      <c r="A132" t="str">
        <f t="shared" si="4"/>
        <v/>
      </c>
      <c r="B132" t="str">
        <f>+IF(A132="","",E132&amp;D132&amp;COUNTIF($A$2:A132,A132))</f>
        <v/>
      </c>
      <c r="C132" s="73"/>
      <c r="D132" s="8"/>
      <c r="E132" s="8"/>
      <c r="F132" s="9"/>
      <c r="G132" s="9"/>
      <c r="H132" s="72"/>
      <c r="I132" s="73"/>
      <c r="J132" s="74"/>
      <c r="K132" s="61"/>
      <c r="L132" s="72"/>
      <c r="M132" s="13"/>
    </row>
    <row r="133" spans="1:13" x14ac:dyDescent="0.4">
      <c r="A133" t="str">
        <f t="shared" si="4"/>
        <v/>
      </c>
      <c r="B133" t="str">
        <f>+IF(A133="","",E133&amp;D133&amp;COUNTIF($A$2:A133,A133))</f>
        <v/>
      </c>
      <c r="C133" s="73"/>
      <c r="D133" s="8"/>
      <c r="E133" s="8"/>
      <c r="F133" s="9"/>
      <c r="G133" s="9"/>
      <c r="H133" s="72"/>
      <c r="I133" s="73"/>
      <c r="J133" s="74"/>
      <c r="K133" s="61"/>
      <c r="L133" s="72"/>
      <c r="M133" s="13"/>
    </row>
    <row r="134" spans="1:13" x14ac:dyDescent="0.4">
      <c r="A134" t="str">
        <f t="shared" si="4"/>
        <v/>
      </c>
      <c r="B134" t="str">
        <f>+IF(A134="","",E134&amp;D134&amp;COUNTIF($A$2:A134,A134))</f>
        <v/>
      </c>
      <c r="C134" s="73"/>
      <c r="D134" s="8"/>
      <c r="E134" s="8"/>
      <c r="F134" s="9"/>
      <c r="G134" s="9"/>
      <c r="H134" s="72"/>
      <c r="I134" s="73"/>
      <c r="J134" s="74"/>
      <c r="K134" s="61"/>
      <c r="L134" s="72"/>
      <c r="M134" s="13"/>
    </row>
    <row r="135" spans="1:13" x14ac:dyDescent="0.4">
      <c r="A135" t="str">
        <f t="shared" si="4"/>
        <v/>
      </c>
      <c r="B135" t="str">
        <f>+IF(A135="","",E135&amp;D135&amp;COUNTIF($A$2:A135,A135))</f>
        <v/>
      </c>
      <c r="C135" s="73"/>
      <c r="D135" s="8"/>
      <c r="E135" s="8"/>
      <c r="F135" s="9"/>
      <c r="G135" s="9"/>
      <c r="H135" s="72"/>
      <c r="I135" s="73"/>
      <c r="J135" s="74"/>
      <c r="K135" s="61"/>
      <c r="L135" s="72"/>
      <c r="M135" s="13"/>
    </row>
    <row r="136" spans="1:13" x14ac:dyDescent="0.4">
      <c r="A136" t="str">
        <f t="shared" si="4"/>
        <v/>
      </c>
      <c r="B136" t="str">
        <f>+IF(A136="","",E136&amp;D136&amp;COUNTIF($A$2:A136,A136))</f>
        <v/>
      </c>
      <c r="C136" s="73"/>
      <c r="D136" s="8"/>
      <c r="E136" s="8"/>
      <c r="F136" s="9"/>
      <c r="G136" s="9"/>
      <c r="H136" s="72"/>
      <c r="I136" s="73"/>
      <c r="J136" s="74"/>
      <c r="K136" s="61"/>
      <c r="L136" s="72"/>
      <c r="M136" s="13"/>
    </row>
    <row r="137" spans="1:13" x14ac:dyDescent="0.4">
      <c r="A137" t="str">
        <f t="shared" si="4"/>
        <v/>
      </c>
      <c r="B137" t="str">
        <f>+IF(A137="","",E137&amp;D137&amp;COUNTIF($A$2:A137,A137))</f>
        <v/>
      </c>
      <c r="C137" s="73"/>
      <c r="D137" s="8"/>
      <c r="E137" s="8"/>
      <c r="F137" s="9"/>
      <c r="G137" s="9"/>
      <c r="H137" s="72"/>
      <c r="I137" s="73"/>
      <c r="J137" s="74"/>
      <c r="K137" s="61"/>
      <c r="L137" s="72"/>
      <c r="M137" s="13"/>
    </row>
    <row r="138" spans="1:13" x14ac:dyDescent="0.4">
      <c r="A138" t="str">
        <f t="shared" si="4"/>
        <v/>
      </c>
      <c r="B138" t="str">
        <f>+IF(A138="","",E138&amp;D138&amp;COUNTIF($A$2:A138,A138))</f>
        <v/>
      </c>
      <c r="C138" s="73"/>
      <c r="D138" s="8"/>
      <c r="E138" s="8"/>
      <c r="F138" s="71"/>
      <c r="G138" s="71"/>
      <c r="H138" s="72"/>
      <c r="I138" s="73"/>
      <c r="J138" s="74"/>
      <c r="K138" s="61"/>
      <c r="L138" s="72"/>
      <c r="M138" s="13"/>
    </row>
    <row r="139" spans="1:13" x14ac:dyDescent="0.4">
      <c r="A139" t="str">
        <f t="shared" si="4"/>
        <v/>
      </c>
      <c r="B139" t="str">
        <f>+IF(A139="","",E139&amp;D139&amp;COUNTIF($A$2:A139,A139))</f>
        <v/>
      </c>
      <c r="C139" s="73"/>
      <c r="D139" s="8"/>
      <c r="E139" s="8"/>
      <c r="F139" s="71"/>
      <c r="G139" s="71"/>
      <c r="H139" s="72"/>
      <c r="I139" s="73"/>
      <c r="J139" s="74"/>
      <c r="K139" s="61"/>
      <c r="L139" s="72"/>
      <c r="M139" s="13"/>
    </row>
    <row r="140" spans="1:13" x14ac:dyDescent="0.4">
      <c r="A140" t="str">
        <f t="shared" si="4"/>
        <v/>
      </c>
      <c r="B140" t="str">
        <f>+IF(A140="","",E140&amp;D140&amp;COUNTIF($A$2:A140,A140))</f>
        <v/>
      </c>
      <c r="C140" s="73"/>
      <c r="D140" s="8"/>
      <c r="E140" s="8"/>
      <c r="F140" s="71"/>
      <c r="G140" s="71"/>
      <c r="H140" s="72"/>
      <c r="I140" s="73"/>
      <c r="J140" s="74"/>
      <c r="K140" s="61"/>
      <c r="L140" s="72"/>
      <c r="M140" s="13"/>
    </row>
    <row r="141" spans="1:13" x14ac:dyDescent="0.4">
      <c r="A141" t="str">
        <f t="shared" si="4"/>
        <v/>
      </c>
      <c r="B141" t="str">
        <f>+IF(A141="","",E141&amp;D141&amp;COUNTIF($A$2:A141,A141))</f>
        <v/>
      </c>
      <c r="C141" s="73"/>
      <c r="D141" s="8"/>
      <c r="E141" s="8"/>
      <c r="F141" s="71"/>
      <c r="G141" s="71"/>
      <c r="H141" s="72"/>
      <c r="I141" s="73"/>
      <c r="J141" s="74"/>
      <c r="K141" s="61"/>
      <c r="L141" s="72"/>
      <c r="M141" s="13"/>
    </row>
    <row r="142" spans="1:13" x14ac:dyDescent="0.4">
      <c r="A142" t="str">
        <f t="shared" si="4"/>
        <v/>
      </c>
      <c r="B142" t="str">
        <f>+IF(A142="","",E142&amp;D142&amp;COUNTIF($A$2:A142,A142))</f>
        <v/>
      </c>
      <c r="C142" s="73"/>
      <c r="D142" s="8"/>
      <c r="E142" s="8"/>
      <c r="F142" s="71"/>
      <c r="G142" s="71"/>
      <c r="H142" s="72"/>
      <c r="I142" s="73"/>
      <c r="J142" s="12"/>
      <c r="K142" s="61"/>
      <c r="L142" s="72"/>
      <c r="M142" s="13"/>
    </row>
    <row r="143" spans="1:13" x14ac:dyDescent="0.4">
      <c r="A143" t="str">
        <f t="shared" si="4"/>
        <v/>
      </c>
      <c r="B143" t="str">
        <f>+IF(A143="","",E143&amp;D143&amp;COUNTIF($A$2:A143,A143))</f>
        <v/>
      </c>
      <c r="C143" s="73"/>
      <c r="D143" s="8"/>
      <c r="E143" s="8"/>
      <c r="F143" s="71"/>
      <c r="G143" s="71"/>
      <c r="H143" s="72"/>
      <c r="I143" s="73"/>
      <c r="J143" s="12"/>
      <c r="K143" s="61"/>
      <c r="L143" s="72"/>
      <c r="M143" s="13"/>
    </row>
    <row r="144" spans="1:13" x14ac:dyDescent="0.4">
      <c r="A144" t="str">
        <f t="shared" si="4"/>
        <v/>
      </c>
      <c r="B144" t="str">
        <f>+IF(A144="","",E144&amp;D144&amp;COUNTIF($A$2:A144,A144))</f>
        <v/>
      </c>
      <c r="C144" s="73"/>
      <c r="D144" s="8"/>
      <c r="E144" s="8"/>
      <c r="F144" s="71"/>
      <c r="G144" s="71"/>
      <c r="H144" s="72"/>
      <c r="I144" s="73"/>
      <c r="J144" s="74"/>
      <c r="K144" s="61"/>
      <c r="L144" s="72"/>
      <c r="M144" s="13"/>
    </row>
    <row r="145" spans="1:13" x14ac:dyDescent="0.4">
      <c r="A145" t="str">
        <f t="shared" si="4"/>
        <v/>
      </c>
      <c r="B145" t="str">
        <f>+IF(A145="","",E145&amp;D145&amp;COUNTIF($A$2:A145,A145))</f>
        <v/>
      </c>
      <c r="C145" s="73"/>
      <c r="D145" s="8"/>
      <c r="E145" s="8"/>
      <c r="F145" s="71"/>
      <c r="G145" s="71"/>
      <c r="H145" s="72"/>
      <c r="I145" s="73"/>
      <c r="J145" s="74"/>
      <c r="K145" s="61"/>
      <c r="L145" s="72"/>
      <c r="M145" s="13"/>
    </row>
    <row r="146" spans="1:13" x14ac:dyDescent="0.4">
      <c r="A146" t="str">
        <f t="shared" si="4"/>
        <v/>
      </c>
      <c r="B146" t="str">
        <f>+IF(A146="","",E146&amp;D146&amp;COUNTIF($A$2:A146,A146))</f>
        <v/>
      </c>
      <c r="C146" s="73"/>
      <c r="D146" s="8"/>
      <c r="E146" s="8"/>
      <c r="F146" s="71"/>
      <c r="G146" s="71"/>
      <c r="H146" s="72"/>
      <c r="I146" s="73"/>
      <c r="J146" s="12"/>
      <c r="K146" s="61"/>
      <c r="L146" s="72"/>
      <c r="M146" s="13"/>
    </row>
    <row r="147" spans="1:13" x14ac:dyDescent="0.4">
      <c r="A147" t="str">
        <f t="shared" si="4"/>
        <v/>
      </c>
      <c r="B147" t="str">
        <f>+IF(A147="","",E147&amp;D147&amp;COUNTIF($A$2:A147,A147))</f>
        <v/>
      </c>
      <c r="C147" s="73"/>
      <c r="D147" s="8"/>
      <c r="E147" s="8"/>
      <c r="F147" s="71"/>
      <c r="G147" s="71"/>
      <c r="H147" s="72"/>
      <c r="I147" s="73"/>
      <c r="J147" s="12"/>
      <c r="K147" s="61"/>
      <c r="L147" s="62"/>
      <c r="M147" s="13"/>
    </row>
    <row r="148" spans="1:13" x14ac:dyDescent="0.4">
      <c r="A148" t="str">
        <f t="shared" si="4"/>
        <v/>
      </c>
      <c r="B148" t="str">
        <f>+IF(A148="","",E148&amp;D148&amp;COUNTIF($A$2:A148,A148))</f>
        <v/>
      </c>
      <c r="C148" s="73"/>
      <c r="D148" s="8"/>
      <c r="E148" s="8"/>
      <c r="F148" s="71"/>
      <c r="G148" s="71"/>
      <c r="H148" s="72"/>
      <c r="I148" s="73"/>
      <c r="J148" s="74"/>
      <c r="K148" s="61"/>
      <c r="L148" s="72"/>
      <c r="M148" s="13"/>
    </row>
    <row r="149" spans="1:13" x14ac:dyDescent="0.4">
      <c r="A149" t="str">
        <f t="shared" si="4"/>
        <v/>
      </c>
      <c r="B149" t="str">
        <f>+IF(A149="","",E149&amp;D149&amp;COUNTIF($A$2:A149,A149))</f>
        <v/>
      </c>
      <c r="C149" s="73"/>
      <c r="D149" s="8"/>
      <c r="E149" s="8"/>
      <c r="F149" s="71"/>
      <c r="G149" s="71"/>
      <c r="H149" s="72"/>
      <c r="I149" s="73"/>
      <c r="J149" s="74"/>
      <c r="K149" s="61"/>
      <c r="L149" s="72"/>
      <c r="M149" s="13"/>
    </row>
    <row r="150" spans="1:13" x14ac:dyDescent="0.4">
      <c r="A150" t="str">
        <f t="shared" si="4"/>
        <v/>
      </c>
      <c r="B150" t="str">
        <f>+IF(A150="","",E150&amp;D150&amp;COUNTIF($A$2:A150,A150))</f>
        <v/>
      </c>
      <c r="C150" s="73"/>
      <c r="D150" s="8"/>
      <c r="E150" s="8"/>
      <c r="F150" s="71"/>
      <c r="G150" s="71"/>
      <c r="H150" s="72"/>
      <c r="I150" s="73"/>
      <c r="J150" s="12"/>
      <c r="K150" s="61"/>
      <c r="L150" s="72"/>
      <c r="M150" s="13"/>
    </row>
    <row r="151" spans="1:13" x14ac:dyDescent="0.4">
      <c r="A151" t="str">
        <f t="shared" si="4"/>
        <v/>
      </c>
      <c r="B151" t="str">
        <f>+IF(A151="","",E151&amp;D151&amp;COUNTIF($A$2:A151,A151))</f>
        <v/>
      </c>
      <c r="C151" s="73"/>
      <c r="D151" s="8"/>
      <c r="E151" s="8"/>
      <c r="F151" s="71"/>
      <c r="G151" s="71"/>
      <c r="H151" s="72"/>
      <c r="I151" s="73"/>
      <c r="J151" s="12"/>
      <c r="K151" s="61"/>
      <c r="L151" s="62"/>
      <c r="M151" s="13"/>
    </row>
    <row r="152" spans="1:13" x14ac:dyDescent="0.4">
      <c r="A152" t="str">
        <f t="shared" si="4"/>
        <v/>
      </c>
      <c r="B152" t="str">
        <f>+IF(A152="","",E152&amp;D152&amp;COUNTIF($A$2:A152,A152))</f>
        <v/>
      </c>
      <c r="C152" s="73"/>
      <c r="D152" s="8"/>
      <c r="E152" s="8"/>
      <c r="F152" s="71"/>
      <c r="G152" s="71"/>
      <c r="H152" s="72"/>
      <c r="I152" s="73"/>
      <c r="J152" s="12"/>
      <c r="K152" s="61"/>
      <c r="L152" s="72"/>
      <c r="M152" s="13"/>
    </row>
    <row r="153" spans="1:13" x14ac:dyDescent="0.4">
      <c r="A153" t="str">
        <f t="shared" si="4"/>
        <v/>
      </c>
      <c r="B153" t="str">
        <f>+IF(A153="","",E153&amp;D153&amp;COUNTIF($A$2:A153,A153))</f>
        <v/>
      </c>
      <c r="C153" s="69"/>
      <c r="D153" s="7"/>
      <c r="E153" s="8"/>
      <c r="F153" s="71"/>
      <c r="G153" s="71"/>
      <c r="H153" s="72"/>
      <c r="I153" s="73"/>
      <c r="J153" s="12"/>
      <c r="K153" s="61"/>
      <c r="L153" s="72"/>
      <c r="M153" s="13"/>
    </row>
    <row r="154" spans="1:13" x14ac:dyDescent="0.4">
      <c r="A154" t="str">
        <f t="shared" si="4"/>
        <v/>
      </c>
      <c r="B154" t="str">
        <f>+IF(A154="","",E154&amp;D154&amp;COUNTIF($A$2:A154,A154))</f>
        <v/>
      </c>
      <c r="C154" s="69"/>
      <c r="D154" s="7"/>
      <c r="E154" s="8"/>
      <c r="F154" s="71"/>
      <c r="G154" s="71"/>
      <c r="H154" s="72"/>
      <c r="I154" s="73"/>
      <c r="J154" s="12"/>
      <c r="K154" s="61"/>
      <c r="L154" s="62"/>
      <c r="M154" s="13"/>
    </row>
    <row r="155" spans="1:13" x14ac:dyDescent="0.4">
      <c r="A155" t="str">
        <f t="shared" si="4"/>
        <v/>
      </c>
      <c r="B155" t="str">
        <f>+IF(A155="","",E155&amp;D155&amp;COUNTIF($A$2:A155,A155))</f>
        <v/>
      </c>
      <c r="C155" s="69"/>
      <c r="D155" s="7"/>
      <c r="E155" s="8"/>
      <c r="F155" s="78"/>
      <c r="G155" s="78"/>
      <c r="H155" s="62"/>
      <c r="I155" s="69"/>
      <c r="J155" s="12"/>
      <c r="K155" s="61"/>
      <c r="L155" s="62"/>
      <c r="M155" s="13"/>
    </row>
    <row r="156" spans="1:13" x14ac:dyDescent="0.4">
      <c r="A156" t="str">
        <f t="shared" si="4"/>
        <v/>
      </c>
      <c r="B156" t="str">
        <f>+IF(A156="","",E156&amp;D156&amp;COUNTIF($A$2:A156,A156))</f>
        <v/>
      </c>
      <c r="C156" s="69"/>
      <c r="D156" s="7"/>
      <c r="E156" s="8"/>
      <c r="F156" s="78"/>
      <c r="G156" s="78"/>
      <c r="H156" s="62"/>
      <c r="I156" s="73"/>
      <c r="J156" s="12"/>
      <c r="K156" s="61"/>
      <c r="L156" s="62"/>
      <c r="M156" s="13"/>
    </row>
    <row r="157" spans="1:13" x14ac:dyDescent="0.4">
      <c r="A157" t="str">
        <f t="shared" si="4"/>
        <v/>
      </c>
      <c r="B157" t="str">
        <f>+IF(A157="","",E157&amp;D157&amp;COUNTIF($A$2:A157,A157))</f>
        <v/>
      </c>
      <c r="C157" s="69"/>
      <c r="D157" s="7"/>
      <c r="E157" s="8"/>
      <c r="F157" s="78"/>
      <c r="G157" s="78"/>
      <c r="H157" s="62"/>
      <c r="I157" s="73"/>
      <c r="J157" s="12"/>
      <c r="K157" s="61"/>
      <c r="L157" s="62"/>
      <c r="M157" s="13"/>
    </row>
    <row r="158" spans="1:13" x14ac:dyDescent="0.4">
      <c r="A158" t="str">
        <f t="shared" si="4"/>
        <v/>
      </c>
      <c r="B158" t="str">
        <f>+IF(A158="","",E158&amp;D158&amp;COUNTIF($A$2:A158,A158))</f>
        <v/>
      </c>
      <c r="C158" s="69"/>
      <c r="D158" s="7"/>
      <c r="E158" s="8"/>
      <c r="F158" s="78"/>
      <c r="G158" s="78"/>
      <c r="H158" s="62"/>
      <c r="I158" s="73"/>
      <c r="J158" s="12"/>
      <c r="K158" s="61"/>
      <c r="L158" s="62"/>
      <c r="M158" s="13"/>
    </row>
    <row r="159" spans="1:13" x14ac:dyDescent="0.4">
      <c r="A159" t="str">
        <f t="shared" si="4"/>
        <v/>
      </c>
      <c r="B159" t="str">
        <f>+IF(A159="","",E159&amp;D159&amp;COUNTIF($A$2:A159,A159))</f>
        <v/>
      </c>
      <c r="C159" s="69"/>
      <c r="D159" s="7"/>
      <c r="E159" s="8"/>
      <c r="F159" s="78"/>
      <c r="G159" s="78"/>
      <c r="H159" s="62"/>
      <c r="I159" s="69"/>
      <c r="J159" s="12"/>
      <c r="K159" s="61"/>
      <c r="L159" s="62"/>
      <c r="M159" s="13"/>
    </row>
    <row r="160" spans="1:13" x14ac:dyDescent="0.4">
      <c r="A160" t="str">
        <f t="shared" si="4"/>
        <v/>
      </c>
      <c r="B160" t="str">
        <f>+IF(A160="","",E160&amp;D160&amp;COUNTIF($A$2:A160,A160))</f>
        <v/>
      </c>
      <c r="C160" s="69"/>
      <c r="D160" s="7"/>
      <c r="E160" s="8"/>
      <c r="F160" s="78"/>
      <c r="G160" s="78"/>
      <c r="H160" s="62"/>
      <c r="I160" s="73"/>
      <c r="J160" s="12"/>
      <c r="K160" s="61"/>
      <c r="L160" s="62"/>
      <c r="M160" s="13"/>
    </row>
    <row r="161" spans="1:14" x14ac:dyDescent="0.4">
      <c r="A161" t="str">
        <f t="shared" si="4"/>
        <v/>
      </c>
      <c r="B161" t="str">
        <f>+IF(A161="","",E161&amp;D161&amp;COUNTIF($A$2:A161,A161))</f>
        <v/>
      </c>
      <c r="C161" s="69"/>
      <c r="D161" s="7"/>
      <c r="E161" s="8"/>
      <c r="F161" s="78"/>
      <c r="G161" s="78"/>
      <c r="H161" s="62"/>
      <c r="I161" s="69"/>
      <c r="J161" s="12"/>
      <c r="K161" s="61"/>
      <c r="L161" s="62"/>
      <c r="M161" s="13"/>
    </row>
    <row r="162" spans="1:14" x14ac:dyDescent="0.4">
      <c r="A162" t="str">
        <f t="shared" si="4"/>
        <v/>
      </c>
      <c r="B162" t="str">
        <f>+IF(A162="","",E162&amp;D162&amp;COUNTIF($A$2:A162,A162))</f>
        <v/>
      </c>
      <c r="C162" s="69"/>
      <c r="D162" s="7"/>
      <c r="E162" s="8"/>
      <c r="F162" s="78"/>
      <c r="G162" s="78"/>
      <c r="H162" s="62"/>
      <c r="I162" s="69"/>
      <c r="J162" s="12"/>
      <c r="K162" s="61"/>
      <c r="L162" s="62"/>
      <c r="M162" s="13"/>
    </row>
    <row r="163" spans="1:14" x14ac:dyDescent="0.4">
      <c r="A163" t="str">
        <f t="shared" si="4"/>
        <v/>
      </c>
      <c r="B163" t="str">
        <f>+IF(A163="","",E163&amp;D163&amp;COUNTIF($A$2:A163,A163))</f>
        <v/>
      </c>
      <c r="C163" s="69"/>
      <c r="D163" s="7"/>
      <c r="E163" s="8"/>
      <c r="F163" s="78"/>
      <c r="G163" s="78"/>
      <c r="H163" s="62"/>
      <c r="I163" s="69"/>
      <c r="J163" s="12"/>
      <c r="K163" s="61"/>
      <c r="L163" s="62"/>
      <c r="M163" s="13"/>
    </row>
    <row r="164" spans="1:14" x14ac:dyDescent="0.4">
      <c r="A164" t="str">
        <f t="shared" si="4"/>
        <v/>
      </c>
      <c r="B164" t="str">
        <f>+IF(A164="","",E164&amp;D164&amp;COUNTIF($A$2:A164,A164))</f>
        <v/>
      </c>
      <c r="C164" s="69"/>
      <c r="D164" s="7"/>
      <c r="E164" s="8"/>
      <c r="F164" s="78"/>
      <c r="G164" s="78"/>
      <c r="H164" s="62"/>
      <c r="I164" s="73"/>
      <c r="J164" s="74"/>
      <c r="K164" s="61"/>
      <c r="L164" s="72"/>
      <c r="M164" s="13"/>
    </row>
    <row r="165" spans="1:14" x14ac:dyDescent="0.4">
      <c r="A165" t="str">
        <f t="shared" si="4"/>
        <v/>
      </c>
      <c r="B165" t="str">
        <f>+IF(A165="","",E165&amp;D165&amp;COUNTIF($A$2:A165,A165))</f>
        <v/>
      </c>
      <c r="C165" s="69"/>
      <c r="D165" s="7"/>
      <c r="E165" s="8"/>
      <c r="F165" s="78"/>
      <c r="G165" s="78"/>
      <c r="H165" s="62"/>
      <c r="I165" s="73"/>
      <c r="J165" s="74"/>
      <c r="K165" s="61"/>
      <c r="L165" s="72"/>
      <c r="M165" s="13"/>
    </row>
    <row r="166" spans="1:14" x14ac:dyDescent="0.4">
      <c r="A166" t="str">
        <f t="shared" si="4"/>
        <v/>
      </c>
      <c r="B166" t="str">
        <f>+IF(A166="","",E166&amp;D166&amp;COUNTIF($A$2:A166,A166))</f>
        <v/>
      </c>
      <c r="C166" s="69"/>
      <c r="D166" s="7"/>
      <c r="E166" s="8"/>
      <c r="F166" s="78"/>
      <c r="G166" s="78"/>
      <c r="H166" s="62"/>
      <c r="I166" s="73"/>
      <c r="J166" s="74"/>
      <c r="K166" s="61"/>
      <c r="L166" s="72"/>
      <c r="M166" s="13"/>
    </row>
    <row r="167" spans="1:14" x14ac:dyDescent="0.4">
      <c r="A167" t="str">
        <f t="shared" si="4"/>
        <v/>
      </c>
      <c r="B167" t="str">
        <f>+IF(A167="","",E167&amp;D167&amp;COUNTIF($A$2:A167,A167))</f>
        <v/>
      </c>
      <c r="C167" s="69"/>
      <c r="D167" s="7"/>
      <c r="E167" s="8"/>
      <c r="F167" s="78"/>
      <c r="G167" s="78"/>
      <c r="H167" s="62"/>
      <c r="I167" s="73"/>
      <c r="J167" s="74"/>
      <c r="K167" s="61"/>
      <c r="L167" s="72"/>
      <c r="M167" s="13"/>
    </row>
    <row r="168" spans="1:14" x14ac:dyDescent="0.4">
      <c r="A168" t="str">
        <f t="shared" si="4"/>
        <v/>
      </c>
      <c r="B168" t="str">
        <f>+IF(A168="","",E168&amp;D168&amp;COUNTIF($A$2:A168,A168))</f>
        <v/>
      </c>
      <c r="C168" s="69"/>
      <c r="D168" s="7"/>
      <c r="E168" s="8"/>
      <c r="F168" s="78"/>
      <c r="G168" s="78"/>
      <c r="H168" s="62"/>
      <c r="I168" s="73"/>
      <c r="J168" s="74"/>
      <c r="K168" s="61"/>
      <c r="L168" s="72"/>
      <c r="M168" s="13"/>
    </row>
    <row r="169" spans="1:14" x14ac:dyDescent="0.4">
      <c r="A169" t="str">
        <f t="shared" si="4"/>
        <v/>
      </c>
      <c r="B169" t="str">
        <f>+IF(A169="","",E169&amp;D169&amp;COUNTIF($A$2:A169,A169))</f>
        <v/>
      </c>
      <c r="C169" s="69"/>
      <c r="D169" s="7"/>
      <c r="E169" s="8"/>
      <c r="F169" s="78"/>
      <c r="G169" s="78"/>
      <c r="H169" s="62"/>
      <c r="I169" s="73"/>
      <c r="J169" s="74"/>
      <c r="K169" s="61"/>
      <c r="L169" s="72"/>
      <c r="M169" s="13"/>
      <c r="N169" s="16"/>
    </row>
    <row r="170" spans="1:14" x14ac:dyDescent="0.4">
      <c r="A170" t="str">
        <f t="shared" si="4"/>
        <v/>
      </c>
      <c r="B170" t="str">
        <f>+IF(A170="","",E170&amp;D170&amp;COUNTIF($A$2:A170,A170))</f>
        <v/>
      </c>
      <c r="C170" s="69"/>
      <c r="D170" s="7"/>
      <c r="E170" s="8"/>
      <c r="F170" s="78"/>
      <c r="G170" s="78"/>
      <c r="H170" s="62"/>
      <c r="I170" s="73"/>
      <c r="J170" s="74"/>
      <c r="K170" s="61"/>
      <c r="L170" s="72"/>
      <c r="M170" s="13"/>
    </row>
    <row r="171" spans="1:14" x14ac:dyDescent="0.4">
      <c r="A171" t="str">
        <f t="shared" si="4"/>
        <v/>
      </c>
      <c r="B171" t="str">
        <f>+IF(A171="","",E171&amp;D171&amp;COUNTIF($A$2:A171,A171))</f>
        <v/>
      </c>
      <c r="C171" s="69"/>
      <c r="D171" s="7"/>
      <c r="E171" s="8"/>
      <c r="F171" s="78"/>
      <c r="G171" s="78"/>
      <c r="H171" s="62"/>
      <c r="I171" s="73"/>
      <c r="J171" s="74"/>
      <c r="K171" s="61"/>
      <c r="L171" s="72"/>
      <c r="M171" s="13"/>
    </row>
    <row r="172" spans="1:14" x14ac:dyDescent="0.4">
      <c r="A172" t="str">
        <f t="shared" si="4"/>
        <v/>
      </c>
      <c r="B172" t="str">
        <f>+IF(A172="","",E172&amp;D172&amp;COUNTIF($A$2:A172,A172))</f>
        <v/>
      </c>
      <c r="C172" s="69"/>
      <c r="D172" s="7"/>
      <c r="E172" s="8"/>
      <c r="F172" s="78"/>
      <c r="G172" s="78"/>
      <c r="H172" s="62"/>
      <c r="I172" s="73"/>
      <c r="J172" s="74"/>
      <c r="K172" s="61"/>
      <c r="L172" s="72"/>
      <c r="M172" s="13"/>
    </row>
    <row r="173" spans="1:14" x14ac:dyDescent="0.4">
      <c r="A173" t="str">
        <f t="shared" si="4"/>
        <v/>
      </c>
      <c r="B173" t="str">
        <f>+IF(A173="","",E173&amp;D173&amp;COUNTIF($A$2:A173,A173))</f>
        <v/>
      </c>
      <c r="C173" s="69"/>
      <c r="D173" s="7"/>
      <c r="E173" s="8"/>
      <c r="F173" s="78"/>
      <c r="G173" s="78"/>
      <c r="H173" s="62"/>
      <c r="I173" s="73"/>
      <c r="J173" s="74"/>
      <c r="K173" s="61"/>
      <c r="L173" s="72"/>
      <c r="M173" s="13"/>
    </row>
    <row r="174" spans="1:14" x14ac:dyDescent="0.4">
      <c r="A174" t="str">
        <f t="shared" si="4"/>
        <v/>
      </c>
      <c r="B174" t="str">
        <f>+IF(A174="","",E174&amp;D174&amp;COUNTIF($A$2:A174,A174))</f>
        <v/>
      </c>
      <c r="C174" s="69"/>
      <c r="D174" s="7"/>
      <c r="E174" s="8"/>
      <c r="F174" s="78"/>
      <c r="G174" s="78"/>
      <c r="H174" s="62"/>
      <c r="I174" s="73"/>
      <c r="J174" s="12"/>
      <c r="K174" s="61"/>
      <c r="L174" s="62"/>
      <c r="M174" s="13"/>
    </row>
    <row r="175" spans="1:14" x14ac:dyDescent="0.4">
      <c r="A175" t="str">
        <f t="shared" si="4"/>
        <v/>
      </c>
      <c r="B175" t="str">
        <f>+IF(A175="","",E175&amp;D175&amp;COUNTIF($A$2:A175,A175))</f>
        <v/>
      </c>
      <c r="C175" s="69"/>
      <c r="D175" s="7"/>
      <c r="E175" s="8"/>
      <c r="F175" s="78"/>
      <c r="G175" s="78"/>
      <c r="H175" s="62"/>
      <c r="I175" s="69"/>
      <c r="J175" s="12"/>
      <c r="K175" s="61"/>
      <c r="L175" s="62"/>
      <c r="M175" s="13"/>
    </row>
    <row r="176" spans="1:14" x14ac:dyDescent="0.4">
      <c r="A176" t="str">
        <f t="shared" si="4"/>
        <v/>
      </c>
      <c r="B176" t="str">
        <f>+IF(A176="","",E176&amp;D176&amp;COUNTIF($A$2:A176,A176))</f>
        <v/>
      </c>
      <c r="C176" s="69"/>
      <c r="D176" s="7"/>
      <c r="E176" s="8"/>
      <c r="F176" s="78"/>
      <c r="G176" s="78"/>
      <c r="H176" s="62"/>
      <c r="I176" s="69"/>
      <c r="J176" s="12"/>
      <c r="K176" s="61"/>
      <c r="L176" s="62"/>
      <c r="M176" s="13"/>
    </row>
    <row r="177" spans="1:13" x14ac:dyDescent="0.4">
      <c r="A177" t="str">
        <f t="shared" si="4"/>
        <v/>
      </c>
      <c r="B177" t="str">
        <f>+IF(A177="","",E177&amp;D177&amp;COUNTIF($A$2:A177,A177))</f>
        <v/>
      </c>
      <c r="C177" s="69"/>
      <c r="D177" s="7"/>
      <c r="E177" s="8"/>
      <c r="F177" s="78"/>
      <c r="G177" s="78"/>
      <c r="H177" s="62"/>
      <c r="I177" s="69"/>
      <c r="J177" s="12"/>
      <c r="K177" s="61"/>
      <c r="L177" s="62"/>
      <c r="M177" s="13"/>
    </row>
    <row r="178" spans="1:13" x14ac:dyDescent="0.4">
      <c r="A178" t="str">
        <f t="shared" si="4"/>
        <v/>
      </c>
      <c r="B178" t="str">
        <f>+IF(A178="","",E178&amp;D178&amp;COUNTIF($A$2:A178,A178))</f>
        <v/>
      </c>
      <c r="C178" s="14"/>
      <c r="D178" s="7"/>
      <c r="E178" s="7"/>
      <c r="F178" s="9"/>
      <c r="G178" s="10"/>
      <c r="H178" s="11"/>
      <c r="I178" s="12"/>
      <c r="J178" s="12"/>
      <c r="K178" s="12"/>
      <c r="L178" s="11"/>
      <c r="M178" s="13"/>
    </row>
    <row r="179" spans="1:13" x14ac:dyDescent="0.4">
      <c r="A179" t="str">
        <f t="shared" si="4"/>
        <v/>
      </c>
      <c r="B179" t="str">
        <f>+IF(A179="","",E179&amp;D179&amp;COUNTIF($A$2:A179,A179))</f>
        <v/>
      </c>
      <c r="C179" s="14"/>
      <c r="D179" s="7"/>
      <c r="E179" s="7"/>
      <c r="F179" s="9"/>
      <c r="G179" s="10"/>
      <c r="H179" s="11"/>
      <c r="I179" s="12"/>
      <c r="J179" s="12"/>
      <c r="K179" s="12"/>
      <c r="L179" s="11"/>
      <c r="M179" s="13"/>
    </row>
    <row r="180" spans="1:13" x14ac:dyDescent="0.4">
      <c r="A180" t="str">
        <f t="shared" si="4"/>
        <v/>
      </c>
      <c r="B180" t="str">
        <f>+IF(A180="","",E180&amp;D180&amp;COUNTIF($A$2:A180,A180))</f>
        <v/>
      </c>
      <c r="C180" s="14"/>
      <c r="D180" s="7"/>
      <c r="E180" s="7"/>
      <c r="F180" s="9"/>
      <c r="G180" s="10"/>
      <c r="H180" s="11"/>
      <c r="I180" s="12"/>
      <c r="J180" s="12"/>
      <c r="K180" s="12"/>
      <c r="L180" s="11"/>
      <c r="M180" s="13"/>
    </row>
    <row r="181" spans="1:13" x14ac:dyDescent="0.4">
      <c r="A181" t="str">
        <f t="shared" si="4"/>
        <v/>
      </c>
      <c r="B181" t="str">
        <f>+IF(A181="","",E181&amp;D181&amp;COUNTIF($A$2:A181,A181))</f>
        <v/>
      </c>
      <c r="C181" s="14"/>
      <c r="D181" s="7"/>
      <c r="E181" s="7"/>
      <c r="F181" s="9"/>
      <c r="G181" s="10"/>
      <c r="H181" s="11"/>
      <c r="I181" s="12"/>
      <c r="J181" s="12"/>
      <c r="K181" s="12"/>
      <c r="L181" s="11"/>
      <c r="M181" s="13"/>
    </row>
    <row r="182" spans="1:13" x14ac:dyDescent="0.4">
      <c r="A182" t="str">
        <f t="shared" si="4"/>
        <v/>
      </c>
      <c r="B182" t="str">
        <f>+IF(A182="","",E182&amp;D182&amp;COUNTIF($A$2:A182,A182))</f>
        <v/>
      </c>
      <c r="C182" s="14"/>
      <c r="D182" s="7"/>
      <c r="E182" s="7"/>
      <c r="F182" s="9"/>
      <c r="G182" s="10"/>
      <c r="H182" s="11"/>
      <c r="I182" s="12"/>
      <c r="J182" s="12"/>
      <c r="K182" s="12"/>
      <c r="L182" s="11"/>
      <c r="M182" s="13"/>
    </row>
    <row r="183" spans="1:13" x14ac:dyDescent="0.4">
      <c r="A183" t="str">
        <f t="shared" si="4"/>
        <v/>
      </c>
      <c r="B183" t="str">
        <f>+IF(A183="","",E183&amp;D183&amp;COUNTIF($A$2:A183,A183))</f>
        <v/>
      </c>
      <c r="C183" s="14"/>
      <c r="D183" s="7"/>
      <c r="E183" s="7"/>
      <c r="F183" s="9"/>
      <c r="G183" s="10"/>
      <c r="H183" s="11"/>
      <c r="I183" s="12"/>
      <c r="J183" s="12"/>
      <c r="K183" s="12"/>
      <c r="L183" s="11"/>
      <c r="M183" s="13"/>
    </row>
    <row r="184" spans="1:13" x14ac:dyDescent="0.4">
      <c r="A184" t="str">
        <f t="shared" si="4"/>
        <v/>
      </c>
      <c r="B184" t="str">
        <f>+IF(A184="","",E184&amp;D184&amp;COUNTIF($A$2:A184,A184))</f>
        <v/>
      </c>
      <c r="C184" s="14"/>
      <c r="D184" s="7"/>
      <c r="E184" s="7"/>
      <c r="F184" s="9"/>
      <c r="G184" s="10"/>
      <c r="H184" s="11"/>
      <c r="I184" s="12"/>
      <c r="J184" s="12"/>
      <c r="K184" s="12"/>
      <c r="L184" s="11"/>
      <c r="M184" s="13"/>
    </row>
    <row r="185" spans="1:13" x14ac:dyDescent="0.4">
      <c r="A185" t="str">
        <f t="shared" si="4"/>
        <v/>
      </c>
      <c r="B185" t="str">
        <f>+IF(A185="","",E185&amp;D185&amp;COUNTIF($A$2:A185,A185))</f>
        <v/>
      </c>
      <c r="C185" s="14"/>
      <c r="D185" s="7"/>
      <c r="E185" s="7"/>
      <c r="F185" s="9"/>
      <c r="G185" s="10"/>
      <c r="H185" s="11"/>
      <c r="I185" s="12"/>
      <c r="J185" s="12"/>
      <c r="K185" s="12"/>
      <c r="L185" s="11"/>
      <c r="M185" s="13"/>
    </row>
    <row r="186" spans="1:13" x14ac:dyDescent="0.4">
      <c r="A186" t="str">
        <f t="shared" si="4"/>
        <v/>
      </c>
      <c r="B186" t="str">
        <f>+IF(A186="","",E186&amp;D186&amp;COUNTIF($A$2:A186,A186))</f>
        <v/>
      </c>
      <c r="C186" s="14"/>
      <c r="D186" s="7"/>
      <c r="E186" s="7"/>
      <c r="F186" s="9"/>
      <c r="G186" s="10"/>
      <c r="H186" s="11"/>
      <c r="I186" s="12"/>
      <c r="J186" s="12"/>
      <c r="K186" s="12"/>
      <c r="L186" s="11"/>
      <c r="M186" s="13"/>
    </row>
    <row r="187" spans="1:13" x14ac:dyDescent="0.4">
      <c r="A187" t="str">
        <f t="shared" si="4"/>
        <v/>
      </c>
      <c r="B187" t="str">
        <f>+IF(A187="","",E187&amp;D187&amp;COUNTIF($A$2:A187,A187))</f>
        <v/>
      </c>
      <c r="C187" s="14"/>
      <c r="D187" s="7"/>
      <c r="E187" s="7"/>
      <c r="F187" s="9"/>
      <c r="G187" s="10"/>
      <c r="H187" s="11"/>
      <c r="I187" s="12"/>
      <c r="J187" s="12"/>
      <c r="K187" s="12"/>
      <c r="L187" s="11"/>
      <c r="M187" s="13"/>
    </row>
    <row r="188" spans="1:13" x14ac:dyDescent="0.4">
      <c r="A188" t="str">
        <f t="shared" si="4"/>
        <v/>
      </c>
      <c r="B188" t="str">
        <f>+IF(A188="","",E188&amp;D188&amp;COUNTIF($A$2:A188,A188))</f>
        <v/>
      </c>
      <c r="C188" s="14"/>
      <c r="D188" s="7"/>
      <c r="E188" s="7"/>
      <c r="F188" s="9"/>
      <c r="G188" s="10"/>
      <c r="H188" s="11"/>
      <c r="I188" s="12"/>
      <c r="J188" s="12"/>
      <c r="K188" s="12"/>
      <c r="L188" s="11"/>
      <c r="M188" s="13"/>
    </row>
    <row r="189" spans="1:13" x14ac:dyDescent="0.4">
      <c r="A189" t="str">
        <f t="shared" si="4"/>
        <v/>
      </c>
      <c r="B189" t="str">
        <f>+IF(A189="","",E189&amp;D189&amp;COUNTIF($A$2:A189,A189))</f>
        <v/>
      </c>
      <c r="C189" s="14"/>
      <c r="D189" s="7"/>
      <c r="E189" s="7"/>
      <c r="F189" s="9"/>
      <c r="G189" s="10"/>
      <c r="H189" s="11"/>
      <c r="I189" s="12"/>
      <c r="J189" s="12"/>
      <c r="K189" s="12"/>
      <c r="L189" s="11"/>
      <c r="M189" s="13"/>
    </row>
    <row r="190" spans="1:13" x14ac:dyDescent="0.4">
      <c r="A190" t="str">
        <f t="shared" si="4"/>
        <v/>
      </c>
      <c r="B190" t="str">
        <f>+IF(A190="","",E190&amp;D190&amp;COUNTIF($A$2:A190,A190))</f>
        <v/>
      </c>
      <c r="C190" s="14"/>
      <c r="D190" s="7"/>
      <c r="E190" s="7"/>
      <c r="F190" s="9"/>
      <c r="G190" s="10"/>
      <c r="H190" s="11"/>
      <c r="I190" s="12"/>
      <c r="J190" s="12"/>
      <c r="K190" s="12"/>
      <c r="L190" s="11"/>
      <c r="M190" s="13"/>
    </row>
    <row r="191" spans="1:13" x14ac:dyDescent="0.4">
      <c r="A191" t="str">
        <f t="shared" si="4"/>
        <v/>
      </c>
      <c r="B191" t="str">
        <f>+IF(A191="","",E191&amp;D191&amp;COUNTIF($A$2:A191,A191))</f>
        <v/>
      </c>
      <c r="C191" s="14"/>
      <c r="D191" s="7"/>
      <c r="E191" s="7"/>
      <c r="F191" s="9"/>
      <c r="G191" s="10"/>
      <c r="H191" s="11"/>
      <c r="I191" s="12"/>
      <c r="J191" s="12"/>
      <c r="K191" s="12"/>
      <c r="L191" s="11"/>
      <c r="M191" s="13"/>
    </row>
    <row r="192" spans="1:13" x14ac:dyDescent="0.4">
      <c r="A192" t="str">
        <f t="shared" si="4"/>
        <v/>
      </c>
      <c r="B192" t="str">
        <f>+IF(A192="","",E192&amp;D192&amp;COUNTIF($A$2:A192,A192))</f>
        <v/>
      </c>
      <c r="C192" s="14"/>
      <c r="D192" s="7"/>
      <c r="E192" s="7"/>
      <c r="F192" s="9"/>
      <c r="G192" s="10"/>
      <c r="H192" s="11"/>
      <c r="I192" s="12"/>
      <c r="J192" s="12"/>
      <c r="K192" s="12"/>
      <c r="L192" s="11"/>
    </row>
    <row r="193" spans="1:12" x14ac:dyDescent="0.4">
      <c r="A193" t="str">
        <f t="shared" si="4"/>
        <v/>
      </c>
      <c r="B193" t="str">
        <f>+IF(A193="","",E193&amp;D193&amp;COUNTIF($A$2:A193,A193))</f>
        <v/>
      </c>
      <c r="C193" s="14"/>
      <c r="D193" s="7"/>
      <c r="E193" s="7"/>
      <c r="F193" s="9"/>
      <c r="G193" s="10"/>
      <c r="H193" s="11"/>
      <c r="I193" s="12"/>
      <c r="J193" s="12"/>
      <c r="K193" s="12"/>
      <c r="L193" s="11"/>
    </row>
    <row r="194" spans="1:12" x14ac:dyDescent="0.4">
      <c r="A194" t="str">
        <f t="shared" si="4"/>
        <v/>
      </c>
      <c r="B194" t="str">
        <f>+IF(A194="","",E194&amp;D194&amp;COUNTIF($A$2:A194,A194))</f>
        <v/>
      </c>
      <c r="C194" s="14"/>
      <c r="D194" s="7"/>
      <c r="E194" s="7"/>
      <c r="F194" s="9"/>
      <c r="G194" s="10"/>
      <c r="H194" s="11"/>
      <c r="I194" s="12"/>
      <c r="J194" s="12"/>
      <c r="K194" s="12"/>
      <c r="L194" s="11"/>
    </row>
    <row r="195" spans="1:12" x14ac:dyDescent="0.4">
      <c r="A195" t="str">
        <f t="shared" ref="A195:A229" si="5">+E195&amp;D195</f>
        <v/>
      </c>
      <c r="B195" t="str">
        <f>+IF(A195="","",E195&amp;D195&amp;COUNTIF($A$2:A195,A195))</f>
        <v/>
      </c>
      <c r="C195" s="14"/>
      <c r="D195" s="7"/>
      <c r="E195" s="7"/>
      <c r="F195" s="9"/>
      <c r="G195" s="10"/>
      <c r="H195" s="11"/>
      <c r="I195" s="12"/>
      <c r="J195" s="12"/>
      <c r="K195" s="12"/>
      <c r="L195" s="11"/>
    </row>
    <row r="196" spans="1:12" x14ac:dyDescent="0.4">
      <c r="A196" t="str">
        <f t="shared" si="5"/>
        <v/>
      </c>
      <c r="B196" t="str">
        <f>+IF(A196="","",E196&amp;D196&amp;COUNTIF($A$2:A196,A196))</f>
        <v/>
      </c>
      <c r="C196" s="14"/>
      <c r="D196" s="7"/>
      <c r="E196" s="7"/>
      <c r="F196" s="9"/>
      <c r="G196" s="10"/>
      <c r="H196" s="11"/>
      <c r="I196" s="12"/>
      <c r="J196" s="12"/>
      <c r="K196" s="12"/>
      <c r="L196" s="11"/>
    </row>
    <row r="197" spans="1:12" x14ac:dyDescent="0.4">
      <c r="A197" t="str">
        <f t="shared" si="5"/>
        <v/>
      </c>
      <c r="B197" t="str">
        <f>+IF(A197="","",E197&amp;D197&amp;COUNTIF($A$2:A197,A197))</f>
        <v/>
      </c>
      <c r="C197" s="14"/>
      <c r="D197" s="7"/>
      <c r="E197" s="7"/>
      <c r="F197" s="9"/>
      <c r="G197" s="10"/>
      <c r="H197" s="11"/>
      <c r="I197" s="12"/>
      <c r="J197" s="12"/>
      <c r="K197" s="12"/>
      <c r="L197" s="11"/>
    </row>
    <row r="198" spans="1:12" x14ac:dyDescent="0.4">
      <c r="A198" t="str">
        <f t="shared" si="5"/>
        <v/>
      </c>
      <c r="B198" t="str">
        <f>+IF(A198="","",E198&amp;D198&amp;COUNTIF($A$2:A198,A198))</f>
        <v/>
      </c>
      <c r="C198" s="14"/>
      <c r="D198" s="7"/>
      <c r="E198" s="7"/>
      <c r="F198" s="9"/>
      <c r="G198" s="10"/>
      <c r="H198" s="11"/>
      <c r="I198" s="12"/>
      <c r="J198" s="12"/>
      <c r="K198" s="12"/>
      <c r="L198" s="11"/>
    </row>
    <row r="199" spans="1:12" x14ac:dyDescent="0.4">
      <c r="A199" t="str">
        <f t="shared" si="5"/>
        <v/>
      </c>
      <c r="B199" t="str">
        <f>+IF(A199="","",E199&amp;D199&amp;COUNTIF($A$2:A199,A199))</f>
        <v/>
      </c>
      <c r="C199" s="14"/>
      <c r="D199" s="7"/>
      <c r="E199" s="7"/>
      <c r="F199" s="9"/>
      <c r="G199" s="10"/>
      <c r="H199" s="11"/>
      <c r="I199" s="12"/>
      <c r="J199" s="12"/>
      <c r="K199" s="12"/>
      <c r="L199" s="11"/>
    </row>
    <row r="200" spans="1:12" x14ac:dyDescent="0.4">
      <c r="A200" t="str">
        <f t="shared" si="5"/>
        <v/>
      </c>
      <c r="B200" t="str">
        <f>+IF(A200="","",E200&amp;D200&amp;COUNTIF($A$2:A200,A200))</f>
        <v/>
      </c>
      <c r="C200" s="14"/>
      <c r="D200" s="7"/>
      <c r="E200" s="7"/>
      <c r="F200" s="9"/>
      <c r="G200" s="10"/>
      <c r="H200" s="11"/>
      <c r="I200" s="12"/>
      <c r="J200" s="12"/>
      <c r="K200" s="12"/>
      <c r="L200" s="11"/>
    </row>
    <row r="201" spans="1:12" x14ac:dyDescent="0.4">
      <c r="A201" t="str">
        <f t="shared" si="5"/>
        <v/>
      </c>
      <c r="B201" t="str">
        <f>+IF(A201="","",E201&amp;D201&amp;COUNTIF($A$2:A201,A201))</f>
        <v/>
      </c>
      <c r="C201" s="14"/>
      <c r="D201" s="7"/>
      <c r="E201" s="7"/>
      <c r="F201" s="9"/>
      <c r="G201" s="10"/>
      <c r="H201" s="11"/>
      <c r="I201" s="12"/>
      <c r="J201" s="12"/>
      <c r="K201" s="12"/>
      <c r="L201" s="11"/>
    </row>
    <row r="202" spans="1:12" x14ac:dyDescent="0.4">
      <c r="A202" t="str">
        <f t="shared" si="5"/>
        <v/>
      </c>
      <c r="B202" t="str">
        <f>+IF(A202="","",E202&amp;D202&amp;COUNTIF($A$2:A202,A202))</f>
        <v/>
      </c>
      <c r="C202" s="14"/>
      <c r="D202" s="7"/>
      <c r="E202" s="7"/>
      <c r="F202" s="9"/>
      <c r="G202" s="10"/>
      <c r="H202" s="11"/>
      <c r="I202" s="12"/>
      <c r="J202" s="12"/>
      <c r="K202" s="12"/>
      <c r="L202" s="11"/>
    </row>
    <row r="203" spans="1:12" x14ac:dyDescent="0.4">
      <c r="A203" t="str">
        <f t="shared" si="5"/>
        <v/>
      </c>
      <c r="B203" t="str">
        <f>+IF(A203="","",E203&amp;D203&amp;COUNTIF($A$2:A203,A203))</f>
        <v/>
      </c>
      <c r="C203" s="14"/>
      <c r="D203" s="7"/>
      <c r="E203" s="7"/>
      <c r="F203" s="9"/>
      <c r="G203" s="10"/>
      <c r="H203" s="11"/>
      <c r="I203" s="12"/>
      <c r="J203" s="12"/>
      <c r="K203" s="12"/>
      <c r="L203" s="11"/>
    </row>
    <row r="204" spans="1:12" x14ac:dyDescent="0.4">
      <c r="A204" t="str">
        <f t="shared" si="5"/>
        <v/>
      </c>
      <c r="B204" t="str">
        <f>+IF(A204="","",E204&amp;D204&amp;COUNTIF($A$2:A204,A204))</f>
        <v/>
      </c>
      <c r="C204" s="14"/>
      <c r="D204" s="7"/>
      <c r="E204" s="7"/>
      <c r="F204" s="9"/>
      <c r="G204" s="10"/>
      <c r="H204" s="11"/>
      <c r="I204" s="12"/>
      <c r="J204" s="12"/>
      <c r="K204" s="12"/>
      <c r="L204" s="11"/>
    </row>
    <row r="205" spans="1:12" x14ac:dyDescent="0.4">
      <c r="A205" t="str">
        <f t="shared" si="5"/>
        <v/>
      </c>
      <c r="B205" t="str">
        <f>+IF(A205="","",E205&amp;D205&amp;COUNTIF($A$2:A205,A205))</f>
        <v/>
      </c>
      <c r="C205" s="14"/>
      <c r="D205" s="7"/>
      <c r="E205" s="7"/>
      <c r="F205" s="9"/>
      <c r="G205" s="10"/>
      <c r="H205" s="11"/>
      <c r="I205" s="12"/>
      <c r="J205" s="12"/>
      <c r="K205" s="12"/>
      <c r="L205" s="11"/>
    </row>
    <row r="206" spans="1:12" x14ac:dyDescent="0.4">
      <c r="A206" t="str">
        <f t="shared" si="5"/>
        <v/>
      </c>
      <c r="B206" t="str">
        <f>+IF(A206="","",E206&amp;D206&amp;COUNTIF($A$2:A206,A206))</f>
        <v/>
      </c>
      <c r="C206" s="14"/>
      <c r="D206" s="7"/>
      <c r="E206" s="7"/>
      <c r="F206" s="9"/>
      <c r="G206" s="10"/>
      <c r="H206" s="11"/>
      <c r="I206" s="12"/>
      <c r="J206" s="12"/>
      <c r="K206" s="12"/>
      <c r="L206" s="11"/>
    </row>
    <row r="207" spans="1:12" x14ac:dyDescent="0.4">
      <c r="A207" t="str">
        <f t="shared" si="5"/>
        <v/>
      </c>
      <c r="B207" t="str">
        <f>+IF(A207="","",E207&amp;D207&amp;COUNTIF($A$2:A207,A207))</f>
        <v/>
      </c>
      <c r="C207" s="14"/>
      <c r="D207" s="7"/>
      <c r="E207" s="7"/>
      <c r="F207" s="9"/>
      <c r="G207" s="10"/>
      <c r="H207" s="11"/>
      <c r="I207" s="12"/>
      <c r="J207" s="12"/>
      <c r="K207" s="12"/>
      <c r="L207" s="11"/>
    </row>
    <row r="208" spans="1:12" x14ac:dyDescent="0.4">
      <c r="A208" t="str">
        <f t="shared" si="5"/>
        <v/>
      </c>
      <c r="B208" t="str">
        <f>+IF(A208="","",E208&amp;D208&amp;COUNTIF($A$2:A208,A208))</f>
        <v/>
      </c>
      <c r="C208" s="14"/>
      <c r="D208" s="7"/>
      <c r="E208" s="7"/>
      <c r="F208" s="9"/>
      <c r="G208" s="10"/>
      <c r="H208" s="11"/>
      <c r="I208" s="12"/>
      <c r="J208" s="12"/>
      <c r="K208" s="12"/>
      <c r="L208" s="11"/>
    </row>
    <row r="209" spans="1:12" x14ac:dyDescent="0.4">
      <c r="A209" t="str">
        <f t="shared" si="5"/>
        <v/>
      </c>
      <c r="B209" t="str">
        <f>+IF(A209="","",E209&amp;D209&amp;COUNTIF($A$2:A209,A209))</f>
        <v/>
      </c>
      <c r="C209" s="14"/>
      <c r="D209" s="7"/>
      <c r="E209" s="7"/>
      <c r="F209" s="9"/>
      <c r="G209" s="10"/>
      <c r="H209" s="11"/>
      <c r="I209" s="12"/>
      <c r="J209" s="12"/>
      <c r="K209" s="12"/>
      <c r="L209" s="11"/>
    </row>
    <row r="210" spans="1:12" x14ac:dyDescent="0.4">
      <c r="A210" t="str">
        <f t="shared" si="5"/>
        <v/>
      </c>
      <c r="B210" t="str">
        <f>+IF(A210="","",E210&amp;D210&amp;COUNTIF($A$2:A210,A210))</f>
        <v/>
      </c>
      <c r="C210" s="14"/>
      <c r="D210" s="7"/>
      <c r="E210" s="7"/>
      <c r="F210" s="9"/>
      <c r="G210" s="10"/>
      <c r="H210" s="11"/>
      <c r="I210" s="12"/>
      <c r="J210" s="12"/>
      <c r="K210" s="12"/>
      <c r="L210" s="11"/>
    </row>
    <row r="211" spans="1:12" x14ac:dyDescent="0.4">
      <c r="A211" t="str">
        <f t="shared" si="5"/>
        <v/>
      </c>
      <c r="B211" t="str">
        <f>+IF(A211="","",E211&amp;D211&amp;COUNTIF($A$2:A211,A211))</f>
        <v/>
      </c>
      <c r="C211" s="14"/>
      <c r="D211" s="7"/>
      <c r="E211" s="7"/>
      <c r="F211" s="9"/>
      <c r="G211" s="10"/>
      <c r="H211" s="11"/>
      <c r="I211" s="12"/>
      <c r="J211" s="12"/>
      <c r="K211" s="12"/>
      <c r="L211" s="11"/>
    </row>
    <row r="212" spans="1:12" x14ac:dyDescent="0.4">
      <c r="A212" t="str">
        <f t="shared" si="5"/>
        <v/>
      </c>
      <c r="B212" t="str">
        <f>+IF(A212="","",E212&amp;D212&amp;COUNTIF($A$2:A212,A212))</f>
        <v/>
      </c>
      <c r="C212" s="14"/>
      <c r="D212" s="7"/>
      <c r="E212" s="7"/>
      <c r="F212" s="9"/>
      <c r="G212" s="10"/>
      <c r="H212" s="11"/>
      <c r="I212" s="12"/>
      <c r="J212" s="12"/>
      <c r="K212" s="12"/>
      <c r="L212" s="11"/>
    </row>
    <row r="213" spans="1:12" x14ac:dyDescent="0.4">
      <c r="A213" t="str">
        <f t="shared" si="5"/>
        <v/>
      </c>
      <c r="B213" t="str">
        <f>+IF(A213="","",E213&amp;D213&amp;COUNTIF($A$2:A213,A213))</f>
        <v/>
      </c>
      <c r="C213" s="14"/>
      <c r="D213" s="7"/>
      <c r="E213" s="7"/>
      <c r="F213" s="9"/>
      <c r="G213" s="10"/>
      <c r="H213" s="11"/>
      <c r="I213" s="12"/>
      <c r="J213" s="12"/>
      <c r="K213" s="12"/>
      <c r="L213" s="11"/>
    </row>
    <row r="214" spans="1:12" x14ac:dyDescent="0.4">
      <c r="A214" t="str">
        <f t="shared" si="5"/>
        <v/>
      </c>
      <c r="B214" t="str">
        <f>+IF(A214="","",E214&amp;D214&amp;COUNTIF($A$2:A214,A214))</f>
        <v/>
      </c>
      <c r="C214" s="14"/>
      <c r="D214" s="7"/>
      <c r="E214" s="7"/>
      <c r="F214" s="9"/>
      <c r="G214" s="10"/>
      <c r="H214" s="11"/>
      <c r="I214" s="12"/>
      <c r="J214" s="12"/>
      <c r="K214" s="12"/>
      <c r="L214" s="11"/>
    </row>
    <row r="215" spans="1:12" x14ac:dyDescent="0.4">
      <c r="A215" t="str">
        <f t="shared" si="5"/>
        <v/>
      </c>
      <c r="B215" t="str">
        <f>+IF(A215="","",E215&amp;D215&amp;COUNTIF($A$2:A215,A215))</f>
        <v/>
      </c>
      <c r="C215" s="14"/>
      <c r="D215" s="7"/>
      <c r="E215" s="7"/>
      <c r="F215" s="9"/>
      <c r="G215" s="10"/>
      <c r="H215" s="11"/>
      <c r="I215" s="12"/>
      <c r="J215" s="12"/>
      <c r="K215" s="12"/>
      <c r="L215" s="11"/>
    </row>
    <row r="216" spans="1:12" x14ac:dyDescent="0.4">
      <c r="A216" t="str">
        <f t="shared" si="5"/>
        <v/>
      </c>
      <c r="B216" t="str">
        <f>+IF(A216="","",E216&amp;D216&amp;COUNTIF($A$2:A216,A216))</f>
        <v/>
      </c>
      <c r="C216" s="14"/>
      <c r="D216" s="7"/>
      <c r="E216" s="7"/>
      <c r="F216" s="9"/>
      <c r="G216" s="10"/>
      <c r="H216" s="11"/>
      <c r="I216" s="12"/>
      <c r="J216" s="12"/>
      <c r="K216" s="12"/>
      <c r="L216" s="11"/>
    </row>
    <row r="217" spans="1:12" x14ac:dyDescent="0.4">
      <c r="A217" t="str">
        <f t="shared" si="5"/>
        <v/>
      </c>
      <c r="B217" t="str">
        <f>+IF(A217="","",E217&amp;D217&amp;COUNTIF($A$2:A217,A217))</f>
        <v/>
      </c>
      <c r="C217" s="14"/>
      <c r="D217" s="7"/>
      <c r="E217" s="7"/>
      <c r="F217" s="9"/>
      <c r="G217" s="10"/>
      <c r="H217" s="11"/>
      <c r="I217" s="12"/>
      <c r="J217" s="12"/>
      <c r="K217" s="12"/>
      <c r="L217" s="11"/>
    </row>
    <row r="218" spans="1:12" x14ac:dyDescent="0.4">
      <c r="A218" t="str">
        <f t="shared" si="5"/>
        <v/>
      </c>
      <c r="B218" t="str">
        <f>+IF(A218="","",E218&amp;D218&amp;COUNTIF($A$2:A218,A218))</f>
        <v/>
      </c>
      <c r="C218" s="14"/>
      <c r="D218" s="7"/>
      <c r="E218" s="7"/>
      <c r="F218" s="9"/>
      <c r="G218" s="10"/>
      <c r="H218" s="11"/>
      <c r="I218" s="12"/>
      <c r="J218" s="12"/>
      <c r="K218" s="12"/>
      <c r="L218" s="11"/>
    </row>
    <row r="219" spans="1:12" x14ac:dyDescent="0.4">
      <c r="A219" t="str">
        <f t="shared" si="5"/>
        <v/>
      </c>
      <c r="B219" t="str">
        <f>+IF(A219="","",E219&amp;D219&amp;COUNTIF($A$2:A219,A219))</f>
        <v/>
      </c>
      <c r="C219" s="14"/>
      <c r="D219" s="7"/>
      <c r="E219" s="7"/>
      <c r="F219" s="9"/>
      <c r="G219" s="10"/>
      <c r="H219" s="11"/>
      <c r="I219" s="12"/>
      <c r="J219" s="12"/>
      <c r="K219" s="12"/>
      <c r="L219" s="11"/>
    </row>
    <row r="220" spans="1:12" x14ac:dyDescent="0.4">
      <c r="A220" t="str">
        <f t="shared" si="5"/>
        <v/>
      </c>
      <c r="B220" t="str">
        <f>+IF(A220="","",E220&amp;D220&amp;COUNTIF($A$2:A220,A220))</f>
        <v/>
      </c>
      <c r="C220" s="14"/>
      <c r="D220" s="7"/>
      <c r="E220" s="7"/>
      <c r="F220" s="9"/>
      <c r="G220" s="10"/>
      <c r="H220" s="11"/>
      <c r="I220" s="12"/>
      <c r="J220" s="12"/>
      <c r="K220" s="12"/>
      <c r="L220" s="11"/>
    </row>
    <row r="221" spans="1:12" x14ac:dyDescent="0.4">
      <c r="A221" t="str">
        <f t="shared" si="5"/>
        <v/>
      </c>
      <c r="B221" t="str">
        <f>+IF(A221="","",E221&amp;D221&amp;COUNTIF($A$2:A221,A221))</f>
        <v/>
      </c>
      <c r="C221" s="14"/>
      <c r="D221" s="7"/>
      <c r="E221" s="7"/>
      <c r="F221" s="9"/>
      <c r="G221" s="10"/>
      <c r="H221" s="11"/>
      <c r="I221" s="12"/>
      <c r="J221" s="12"/>
      <c r="K221" s="12"/>
      <c r="L221" s="11"/>
    </row>
    <row r="222" spans="1:12" x14ac:dyDescent="0.4">
      <c r="A222" t="str">
        <f t="shared" si="5"/>
        <v/>
      </c>
      <c r="B222" t="str">
        <f>+IF(A222="","",E222&amp;D222&amp;COUNTIF($A$2:A222,A222))</f>
        <v/>
      </c>
      <c r="C222" s="14"/>
      <c r="D222" s="7"/>
      <c r="E222" s="7"/>
      <c r="F222" s="9"/>
      <c r="G222" s="10"/>
      <c r="H222" s="11"/>
      <c r="I222" s="12"/>
      <c r="J222" s="12"/>
      <c r="K222" s="12"/>
      <c r="L222" s="11"/>
    </row>
    <row r="223" spans="1:12" x14ac:dyDescent="0.4">
      <c r="A223" t="str">
        <f t="shared" si="5"/>
        <v/>
      </c>
      <c r="B223" t="str">
        <f>+IF(A223="","",E223&amp;D223&amp;COUNTIF($A$2:A223,A223))</f>
        <v/>
      </c>
      <c r="C223" s="14"/>
      <c r="D223" s="7"/>
      <c r="E223" s="7"/>
      <c r="F223" s="9"/>
      <c r="G223" s="10"/>
      <c r="H223" s="11"/>
      <c r="I223" s="12"/>
      <c r="J223" s="12"/>
      <c r="K223" s="12"/>
      <c r="L223" s="11"/>
    </row>
    <row r="224" spans="1:12" x14ac:dyDescent="0.4">
      <c r="A224" t="str">
        <f t="shared" si="5"/>
        <v/>
      </c>
      <c r="B224" t="str">
        <f>+IF(A224="","",E224&amp;D224&amp;COUNTIF($A$2:A224,A224))</f>
        <v/>
      </c>
      <c r="C224" s="14"/>
      <c r="D224" s="7"/>
      <c r="E224" s="7"/>
      <c r="F224" s="9"/>
      <c r="G224" s="10"/>
      <c r="H224" s="11"/>
      <c r="I224" s="12"/>
      <c r="J224" s="12"/>
      <c r="K224" s="12"/>
      <c r="L224" s="11"/>
    </row>
    <row r="225" spans="1:12" x14ac:dyDescent="0.4">
      <c r="A225" t="str">
        <f t="shared" si="5"/>
        <v/>
      </c>
      <c r="B225" t="str">
        <f>+IF(A225="","",E225&amp;D225&amp;COUNTIF($A$2:A225,A225))</f>
        <v/>
      </c>
      <c r="C225" s="14"/>
      <c r="D225" s="7"/>
      <c r="E225" s="7"/>
      <c r="F225" s="9"/>
      <c r="G225" s="10"/>
      <c r="H225" s="11"/>
      <c r="I225" s="12"/>
      <c r="J225" s="12"/>
      <c r="K225" s="12"/>
      <c r="L225" s="11"/>
    </row>
    <row r="226" spans="1:12" x14ac:dyDescent="0.4">
      <c r="A226" t="str">
        <f t="shared" si="5"/>
        <v/>
      </c>
      <c r="B226" t="str">
        <f>+IF(A226="","",E226&amp;D226&amp;COUNTIF($A$2:A226,A226))</f>
        <v/>
      </c>
      <c r="C226" s="14"/>
      <c r="D226" s="7"/>
      <c r="E226" s="7"/>
      <c r="F226" s="9"/>
      <c r="G226" s="10"/>
      <c r="H226" s="11"/>
      <c r="I226" s="12"/>
      <c r="J226" s="12"/>
      <c r="K226" s="12"/>
      <c r="L226" s="11"/>
    </row>
    <row r="227" spans="1:12" x14ac:dyDescent="0.4">
      <c r="A227" t="str">
        <f t="shared" si="5"/>
        <v/>
      </c>
      <c r="B227" t="str">
        <f>+IF(A227="","",E227&amp;D227&amp;COUNTIF($A$2:A227,A227))</f>
        <v/>
      </c>
      <c r="C227" s="14"/>
      <c r="D227" s="7"/>
      <c r="E227" s="7"/>
      <c r="F227" s="9"/>
      <c r="G227" s="10"/>
      <c r="H227" s="11"/>
      <c r="I227" s="12"/>
      <c r="J227" s="12"/>
      <c r="K227" s="12"/>
      <c r="L227" s="11"/>
    </row>
    <row r="228" spans="1:12" x14ac:dyDescent="0.4">
      <c r="A228" t="str">
        <f t="shared" si="5"/>
        <v/>
      </c>
      <c r="B228" t="str">
        <f>+IF(A228="","",E228&amp;D228&amp;COUNTIF($A$2:A228,A228))</f>
        <v/>
      </c>
      <c r="C228" s="14"/>
      <c r="D228" s="7"/>
      <c r="E228" s="7"/>
      <c r="F228" s="9"/>
      <c r="G228" s="10"/>
      <c r="H228" s="11"/>
      <c r="I228" s="12"/>
      <c r="J228" s="12"/>
      <c r="K228" s="12"/>
      <c r="L228" s="11"/>
    </row>
    <row r="229" spans="1:12" x14ac:dyDescent="0.4">
      <c r="A229" t="str">
        <f t="shared" si="5"/>
        <v/>
      </c>
      <c r="B229" t="str">
        <f>+IF(A229="","",E229&amp;D229&amp;COUNTIF($A$2:A229,A229))</f>
        <v/>
      </c>
      <c r="C229" s="14"/>
      <c r="D229" s="7"/>
      <c r="E229" s="7"/>
      <c r="F229" s="9"/>
      <c r="G229" s="10"/>
      <c r="H229" s="11"/>
      <c r="I229" s="12"/>
      <c r="J229" s="12"/>
      <c r="K229" s="12"/>
      <c r="L229" s="11"/>
    </row>
  </sheetData>
  <autoFilter ref="A1:L229"/>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九電_005</vt:lpstr>
      <vt:lpstr>Sheet5</vt:lpstr>
      <vt:lpstr>パスワード生成</vt:lpstr>
      <vt:lpstr>8県まとめ</vt:lpstr>
      <vt:lpstr>九電_005!Print_Area</vt:lpstr>
      <vt:lpstr>九電_005!Print_Titles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昌弘</dc:creator>
  <cp:lastModifiedBy>阿部 昌弘</cp:lastModifiedBy>
  <cp:lastPrinted>2021-03-30T00:33:37Z</cp:lastPrinted>
  <dcterms:created xsi:type="dcterms:W3CDTF">2020-03-18T01:53:44Z</dcterms:created>
  <dcterms:modified xsi:type="dcterms:W3CDTF">2021-03-30T00:50:54Z</dcterms:modified>
</cp:coreProperties>
</file>